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<sst xmlns="http://schemas.openxmlformats.org/spreadsheetml/2006/main" count="43" uniqueCount="43">
  <si>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Megnevezés</t>
  </si>
  <si>
    <t>1000 Ft-ban</t>
  </si>
  <si>
    <t>Működési bevételek összesen</t>
  </si>
  <si>
    <t>Helyi adó összesen</t>
  </si>
  <si>
    <t>Átengedett adó össezsen</t>
  </si>
  <si>
    <t>Központi támogatás összesen</t>
  </si>
  <si>
    <t>Működési célú hitel</t>
  </si>
  <si>
    <t>Bevételek</t>
  </si>
  <si>
    <t>Kiadások</t>
  </si>
  <si>
    <t>Szociális ellátás</t>
  </si>
  <si>
    <t xml:space="preserve">Személyi jellegű kiadás </t>
  </si>
  <si>
    <t>Munkaadót terhelő járulék</t>
  </si>
  <si>
    <t>Pénzeszköz átadás</t>
  </si>
  <si>
    <t>Beruházás</t>
  </si>
  <si>
    <t>Működési célú kiadás  összesen</t>
  </si>
  <si>
    <t>Fejlesztési célú kiadás összesen</t>
  </si>
  <si>
    <t>Kiadás összesen</t>
  </si>
  <si>
    <t>Bevételek összesen</t>
  </si>
  <si>
    <t>Működésre átvett pénze.</t>
  </si>
  <si>
    <t>Fejlesztésre átvett pénz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</si>
  <si>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</si>
  <si>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</si>
  <si>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</si>
  <si>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</si>
  <si>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</si>
  <si>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</si>
  <si>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</si>
  <si>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</si>
  <si>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</si>
  <si>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</si>
  <si>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</si>
  <si>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</si>
  <si>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Előző havi záró egyenleg</t>
  </si>
  <si>
    <t>Össz.</t>
  </si>
  <si>
    <t xml:space="preserve">Egyéb sajátos bevétel </t>
  </si>
  <si>
    <t xml:space="preserve">Felhalmozási bevétel </t>
  </si>
  <si>
    <t>hitel törlesztés</t>
  </si>
  <si>
    <t>Fejlestzési célú pénzeszköz átadásL</t>
  </si>
  <si>
    <t>Dologi és egyé kiadás</t>
  </si>
  <si>
    <t>Működési  hitel visszafizetés</t>
  </si>
  <si>
    <t>Köteldző tartalék</t>
  </si>
  <si>
    <t>Egyéb fejlesztési jellegű kiadás</t>
  </si>
  <si>
    <t xml:space="preserve">12. számú melléklet a 2/2007.) (II.16.) számú költségvetési rendelethez 
Rétság Város Önkormányzat  2007. évi  előirányzat felhasználási ütemterve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</si>
</sst>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2" borderId="5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3" fontId="8" fillId="2" borderId="15" xfId="0" applyNumberFormat="1" applyFont="1" applyFill="1" applyBorder="1" applyAlignment="1">
      <alignment/>
    </xf>
    <xf numFmtId="3" fontId="8" fillId="2" borderId="16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8" fillId="2" borderId="5" xfId="0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="137" zoomScaleNormal="137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4.140625" style="0" customWidth="1"/>
    <col min="2" max="7" width="7.7109375" style="0" customWidth="1"/>
    <col min="8" max="8" width="7.28125" style="0" customWidth="1"/>
    <col min="9" max="9" width="8.140625" style="0" customWidth="1"/>
    <col min="10" max="10" width="7.140625" style="0" customWidth="1"/>
    <col min="11" max="11" width="7.28125" style="0" customWidth="1"/>
    <col min="12" max="12" width="8.421875" style="0" customWidth="1"/>
    <col min="13" max="14" width="9.00390625" style="0" customWidth="1"/>
    <col min="15" max="15" width="7.57421875" style="0" customWidth="1"/>
    <col min="16" max="16" width="7.421875" style="0" customWidth="1"/>
  </cols>
  <sheetData>
    <row r="1" spans="1:14" s="13" customFormat="1" ht="39" customHeight="1">
      <c r="A1" s="45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="12" customFormat="1" ht="13.5" thickBot="1">
      <c r="N2" s="14" t="s">
        <v>1</v>
      </c>
    </row>
    <row r="3" spans="1:14" s="8" customFormat="1" ht="12" thickBot="1">
      <c r="A3" s="10" t="s">
        <v>0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31</v>
      </c>
      <c r="N3" s="7" t="s">
        <v>33</v>
      </c>
    </row>
    <row r="4" spans="1:14" ht="12.75">
      <c r="A4" s="11" t="s">
        <v>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5"/>
    </row>
    <row r="5" spans="1:16" s="2" customFormat="1" ht="12.75">
      <c r="A5" s="19" t="s">
        <v>2</v>
      </c>
      <c r="B5" s="20">
        <v>3600</v>
      </c>
      <c r="C5" s="20">
        <v>3600</v>
      </c>
      <c r="D5" s="20">
        <v>3636</v>
      </c>
      <c r="E5" s="20">
        <v>3700</v>
      </c>
      <c r="F5" s="20">
        <v>3700</v>
      </c>
      <c r="G5" s="20">
        <v>3600</v>
      </c>
      <c r="H5" s="20">
        <v>3600</v>
      </c>
      <c r="I5" s="20">
        <v>3200</v>
      </c>
      <c r="J5" s="20">
        <v>3600</v>
      </c>
      <c r="K5" s="20">
        <v>3600</v>
      </c>
      <c r="L5" s="20">
        <v>3600</v>
      </c>
      <c r="M5" s="20">
        <v>3666</v>
      </c>
      <c r="N5" s="21">
        <f>SUM(B5:M5)</f>
        <v>43102</v>
      </c>
      <c r="O5" s="43"/>
      <c r="P5" s="9"/>
    </row>
    <row r="6" spans="1:16" s="2" customFormat="1" ht="12.75">
      <c r="A6" s="19" t="s">
        <v>34</v>
      </c>
      <c r="B6" s="20">
        <v>35</v>
      </c>
      <c r="C6" s="20">
        <v>35</v>
      </c>
      <c r="D6" s="20">
        <v>35</v>
      </c>
      <c r="E6" s="20">
        <v>35</v>
      </c>
      <c r="F6" s="20">
        <v>35</v>
      </c>
      <c r="G6" s="20">
        <v>35</v>
      </c>
      <c r="H6" s="20">
        <v>35</v>
      </c>
      <c r="I6" s="20">
        <v>35</v>
      </c>
      <c r="J6" s="20">
        <v>35</v>
      </c>
      <c r="K6" s="20">
        <v>35</v>
      </c>
      <c r="L6" s="20">
        <v>35</v>
      </c>
      <c r="M6" s="20">
        <v>37</v>
      </c>
      <c r="N6" s="21">
        <f>SUM(B6:M6)</f>
        <v>422</v>
      </c>
      <c r="O6" s="22"/>
      <c r="P6" s="9"/>
    </row>
    <row r="7" spans="1:16" s="2" customFormat="1" ht="12.75">
      <c r="A7" s="19" t="s">
        <v>3</v>
      </c>
      <c r="B7" s="20">
        <v>625</v>
      </c>
      <c r="C7" s="20">
        <v>200</v>
      </c>
      <c r="D7" s="20">
        <v>68729</v>
      </c>
      <c r="E7" s="20"/>
      <c r="F7" s="20">
        <v>3000</v>
      </c>
      <c r="G7" s="20">
        <v>50000</v>
      </c>
      <c r="H7" s="20"/>
      <c r="I7" s="20"/>
      <c r="J7" s="20">
        <v>82000</v>
      </c>
      <c r="K7" s="20"/>
      <c r="L7" s="20"/>
      <c r="M7" s="20">
        <v>50000</v>
      </c>
      <c r="N7" s="21">
        <f aca="true" t="shared" si="0" ref="N7:N13">SUM(B7:M7)</f>
        <v>254554</v>
      </c>
      <c r="O7" s="12"/>
      <c r="P7" s="9"/>
    </row>
    <row r="8" spans="1:16" s="2" customFormat="1" ht="12.75">
      <c r="A8" s="19" t="s">
        <v>4</v>
      </c>
      <c r="B8" s="20">
        <v>4730</v>
      </c>
      <c r="C8" s="20">
        <v>4730</v>
      </c>
      <c r="D8" s="20">
        <v>13230</v>
      </c>
      <c r="E8" s="20">
        <v>4730</v>
      </c>
      <c r="F8" s="20">
        <v>4730</v>
      </c>
      <c r="G8" s="20">
        <v>4730</v>
      </c>
      <c r="H8" s="20">
        <v>4730</v>
      </c>
      <c r="I8" s="20">
        <v>4730</v>
      </c>
      <c r="J8" s="20">
        <v>13230</v>
      </c>
      <c r="K8" s="20">
        <v>4730</v>
      </c>
      <c r="L8" s="20">
        <v>4730</v>
      </c>
      <c r="M8" s="20">
        <v>4736</v>
      </c>
      <c r="N8" s="21">
        <f t="shared" si="0"/>
        <v>73766</v>
      </c>
      <c r="O8" s="22"/>
      <c r="P8" s="9"/>
    </row>
    <row r="9" spans="1:16" s="2" customFormat="1" ht="12.75">
      <c r="A9" s="19" t="s">
        <v>19</v>
      </c>
      <c r="B9" s="20"/>
      <c r="C9" s="20"/>
      <c r="D9" s="20">
        <v>400</v>
      </c>
      <c r="E9" s="20"/>
      <c r="F9" s="20">
        <v>300</v>
      </c>
      <c r="G9" s="20">
        <v>400</v>
      </c>
      <c r="H9" s="20"/>
      <c r="I9" s="20">
        <v>400</v>
      </c>
      <c r="J9" s="20">
        <v>400</v>
      </c>
      <c r="K9" s="20"/>
      <c r="L9" s="20"/>
      <c r="M9" s="20">
        <v>400</v>
      </c>
      <c r="N9" s="21">
        <f t="shared" si="0"/>
        <v>2300</v>
      </c>
      <c r="O9" s="22"/>
      <c r="P9" s="9"/>
    </row>
    <row r="10" spans="1:16" s="2" customFormat="1" ht="12.75">
      <c r="A10" s="19" t="s">
        <v>35</v>
      </c>
      <c r="B10" s="20">
        <v>40</v>
      </c>
      <c r="C10" s="20">
        <v>40</v>
      </c>
      <c r="D10" s="20">
        <v>40</v>
      </c>
      <c r="E10" s="20">
        <v>21000</v>
      </c>
      <c r="F10" s="20">
        <v>40</v>
      </c>
      <c r="G10" s="20">
        <v>40</v>
      </c>
      <c r="H10" s="20">
        <v>40</v>
      </c>
      <c r="I10" s="20">
        <v>40</v>
      </c>
      <c r="J10" s="20">
        <v>40</v>
      </c>
      <c r="K10" s="20">
        <v>29000</v>
      </c>
      <c r="L10" s="20">
        <v>34074</v>
      </c>
      <c r="M10" s="20">
        <v>80</v>
      </c>
      <c r="N10" s="21">
        <f>SUM(B10:M10)</f>
        <v>84474</v>
      </c>
      <c r="O10" s="22"/>
      <c r="P10" s="9"/>
    </row>
    <row r="11" spans="1:16" s="2" customFormat="1" ht="12.75">
      <c r="A11" s="19" t="s">
        <v>5</v>
      </c>
      <c r="B11" s="20">
        <v>9191</v>
      </c>
      <c r="C11" s="20">
        <v>8870</v>
      </c>
      <c r="D11" s="20">
        <v>8870</v>
      </c>
      <c r="E11" s="20">
        <v>9191</v>
      </c>
      <c r="F11" s="20">
        <v>8870</v>
      </c>
      <c r="G11" s="20">
        <v>8870</v>
      </c>
      <c r="H11" s="20">
        <v>9191</v>
      </c>
      <c r="I11" s="20">
        <v>8870</v>
      </c>
      <c r="J11" s="20">
        <v>8872</v>
      </c>
      <c r="K11" s="20">
        <v>9191</v>
      </c>
      <c r="L11" s="20">
        <v>8870</v>
      </c>
      <c r="M11" s="20">
        <v>8870</v>
      </c>
      <c r="N11" s="21">
        <f t="shared" si="0"/>
        <v>107726</v>
      </c>
      <c r="O11" s="43"/>
      <c r="P11" s="9"/>
    </row>
    <row r="12" spans="1:16" s="2" customFormat="1" ht="12.75">
      <c r="A12" s="19" t="s">
        <v>6</v>
      </c>
      <c r="B12" s="20">
        <v>45278</v>
      </c>
      <c r="C12" s="20">
        <v>17455</v>
      </c>
      <c r="D12" s="20">
        <v>-51710</v>
      </c>
      <c r="E12" s="20">
        <v>-557</v>
      </c>
      <c r="F12" s="20">
        <v>39105</v>
      </c>
      <c r="G12" s="20">
        <v>-21965</v>
      </c>
      <c r="H12" s="20">
        <v>20748</v>
      </c>
      <c r="I12" s="20">
        <v>21518</v>
      </c>
      <c r="J12" s="20">
        <v>-19872</v>
      </c>
      <c r="K12" s="20"/>
      <c r="L12" s="20">
        <v>13674</v>
      </c>
      <c r="M12" s="20">
        <v>-13674</v>
      </c>
      <c r="N12" s="21">
        <f t="shared" si="0"/>
        <v>50000</v>
      </c>
      <c r="O12" s="22"/>
      <c r="P12" s="9"/>
    </row>
    <row r="13" spans="1:16" s="2" customFormat="1" ht="13.5" thickBot="1">
      <c r="A13" s="19" t="s">
        <v>18</v>
      </c>
      <c r="B13" s="20">
        <v>4577</v>
      </c>
      <c r="C13" s="20">
        <v>4577</v>
      </c>
      <c r="D13" s="20">
        <v>4577</v>
      </c>
      <c r="E13" s="20">
        <v>4577</v>
      </c>
      <c r="F13" s="20">
        <v>4577</v>
      </c>
      <c r="G13" s="20">
        <v>4577</v>
      </c>
      <c r="H13" s="20">
        <v>4577</v>
      </c>
      <c r="I13" s="20">
        <v>4577</v>
      </c>
      <c r="J13" s="20">
        <v>4577</v>
      </c>
      <c r="K13" s="20">
        <v>4577</v>
      </c>
      <c r="L13" s="20">
        <v>4577</v>
      </c>
      <c r="M13" s="20">
        <v>4579</v>
      </c>
      <c r="N13" s="21">
        <f t="shared" si="0"/>
        <v>54926</v>
      </c>
      <c r="O13" s="22"/>
      <c r="P13" s="9"/>
    </row>
    <row r="14" spans="1:15" s="2" customFormat="1" ht="12.75">
      <c r="A14" s="23" t="s">
        <v>17</v>
      </c>
      <c r="B14" s="24">
        <f aca="true" t="shared" si="1" ref="B14:N14">SUM(B5:B13)</f>
        <v>68076</v>
      </c>
      <c r="C14" s="24">
        <f t="shared" si="1"/>
        <v>39507</v>
      </c>
      <c r="D14" s="24">
        <f t="shared" si="1"/>
        <v>47807</v>
      </c>
      <c r="E14" s="24">
        <f t="shared" si="1"/>
        <v>42676</v>
      </c>
      <c r="F14" s="24">
        <f t="shared" si="1"/>
        <v>64357</v>
      </c>
      <c r="G14" s="24">
        <f t="shared" si="1"/>
        <v>50287</v>
      </c>
      <c r="H14" s="24">
        <f t="shared" si="1"/>
        <v>42921</v>
      </c>
      <c r="I14" s="24">
        <f t="shared" si="1"/>
        <v>43370</v>
      </c>
      <c r="J14" s="24">
        <f t="shared" si="1"/>
        <v>92882</v>
      </c>
      <c r="K14" s="24">
        <f t="shared" si="1"/>
        <v>51133</v>
      </c>
      <c r="L14" s="24">
        <f t="shared" si="1"/>
        <v>69560</v>
      </c>
      <c r="M14" s="24">
        <f t="shared" si="1"/>
        <v>58694</v>
      </c>
      <c r="N14" s="25">
        <f t="shared" si="1"/>
        <v>671270</v>
      </c>
      <c r="O14" s="44"/>
    </row>
    <row r="15" spans="1:14" s="12" customFormat="1" ht="13.5" thickBot="1">
      <c r="A15" s="15" t="s">
        <v>32</v>
      </c>
      <c r="B15" s="16"/>
      <c r="C15" s="16">
        <f aca="true" t="shared" si="2" ref="C15:N15">B14+B15-B30</f>
        <v>-0.2093600000080187</v>
      </c>
      <c r="D15" s="16">
        <f t="shared" si="2"/>
        <v>-0.1762600000074599</v>
      </c>
      <c r="E15" s="16">
        <f t="shared" si="2"/>
        <v>-0.1431600000069011</v>
      </c>
      <c r="F15" s="16">
        <f t="shared" si="2"/>
        <v>0.41971539999212837</v>
      </c>
      <c r="G15" s="16">
        <f t="shared" si="2"/>
        <v>0.45281539999268716</v>
      </c>
      <c r="H15" s="16">
        <f t="shared" si="2"/>
        <v>-0.1971421000052942</v>
      </c>
      <c r="I15" s="16">
        <f t="shared" si="2"/>
        <v>-0.1640421000047354</v>
      </c>
      <c r="J15" s="16">
        <f t="shared" si="2"/>
        <v>-0.1309421000041766</v>
      </c>
      <c r="K15" s="16">
        <f t="shared" si="2"/>
        <v>44824.9021579</v>
      </c>
      <c r="L15" s="16">
        <f t="shared" si="2"/>
        <v>54450.9352579</v>
      </c>
      <c r="M15" s="16">
        <f t="shared" si="2"/>
        <v>-0.03164210000250023</v>
      </c>
      <c r="N15" s="17">
        <f t="shared" si="2"/>
        <v>0.001457899998058565</v>
      </c>
    </row>
    <row r="16" spans="1:15" ht="13.5" thickTop="1">
      <c r="A16" s="18" t="s">
        <v>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8"/>
      <c r="O16" s="12"/>
    </row>
    <row r="17" spans="1:15" ht="12.75">
      <c r="A17" s="19" t="s">
        <v>10</v>
      </c>
      <c r="B17" s="20">
        <v>42400</v>
      </c>
      <c r="C17" s="20">
        <v>21000</v>
      </c>
      <c r="D17" s="20">
        <v>21000</v>
      </c>
      <c r="E17" s="20">
        <v>23214</v>
      </c>
      <c r="F17" s="20">
        <v>21000</v>
      </c>
      <c r="G17" s="20">
        <v>21175</v>
      </c>
      <c r="H17" s="20">
        <v>21000</v>
      </c>
      <c r="I17" s="20">
        <v>21000</v>
      </c>
      <c r="J17" s="20">
        <v>21000</v>
      </c>
      <c r="K17" s="20">
        <v>21000</v>
      </c>
      <c r="L17" s="20">
        <v>21000</v>
      </c>
      <c r="M17" s="20">
        <v>21000</v>
      </c>
      <c r="N17" s="21">
        <f>SUM(B17:M17)</f>
        <v>275789</v>
      </c>
      <c r="O17" s="44"/>
    </row>
    <row r="18" spans="1:15" ht="12.75">
      <c r="A18" s="19" t="s">
        <v>11</v>
      </c>
      <c r="B18" s="20">
        <f>B17*0.3181889</f>
        <v>13491.20936</v>
      </c>
      <c r="C18" s="20">
        <f aca="true" t="shared" si="3" ref="C18:N18">C17*0.3181889</f>
        <v>6681.9669</v>
      </c>
      <c r="D18" s="20">
        <f t="shared" si="3"/>
        <v>6681.9669</v>
      </c>
      <c r="E18" s="20">
        <f t="shared" si="3"/>
        <v>7386.4371246</v>
      </c>
      <c r="F18" s="20">
        <f t="shared" si="3"/>
        <v>6681.9669</v>
      </c>
      <c r="G18" s="20">
        <f t="shared" si="3"/>
        <v>6737.6499575</v>
      </c>
      <c r="H18" s="20">
        <f t="shared" si="3"/>
        <v>6681.9669</v>
      </c>
      <c r="I18" s="20">
        <f t="shared" si="3"/>
        <v>6681.9669</v>
      </c>
      <c r="J18" s="20">
        <f t="shared" si="3"/>
        <v>6681.9669</v>
      </c>
      <c r="K18" s="20">
        <f t="shared" si="3"/>
        <v>6681.9669</v>
      </c>
      <c r="L18" s="20">
        <f t="shared" si="3"/>
        <v>6681.9669</v>
      </c>
      <c r="M18" s="20">
        <f t="shared" si="3"/>
        <v>6681.9669</v>
      </c>
      <c r="N18" s="20">
        <f t="shared" si="3"/>
        <v>87752.9985421</v>
      </c>
      <c r="O18" s="12"/>
    </row>
    <row r="19" spans="1:15" ht="12.75">
      <c r="A19" s="19" t="s">
        <v>38</v>
      </c>
      <c r="B19" s="20">
        <v>11263</v>
      </c>
      <c r="C19" s="20">
        <v>11263</v>
      </c>
      <c r="D19" s="20">
        <v>11263</v>
      </c>
      <c r="E19" s="20">
        <v>11263</v>
      </c>
      <c r="F19" s="20">
        <v>11263</v>
      </c>
      <c r="G19" s="20">
        <v>13263</v>
      </c>
      <c r="H19" s="20">
        <v>12427</v>
      </c>
      <c r="I19" s="20">
        <v>13100</v>
      </c>
      <c r="J19" s="20">
        <v>11263</v>
      </c>
      <c r="K19" s="20">
        <v>11263</v>
      </c>
      <c r="L19" s="20">
        <v>11263</v>
      </c>
      <c r="M19" s="20">
        <v>11263</v>
      </c>
      <c r="N19" s="21">
        <f aca="true" t="shared" si="4" ref="N19:N28">SUM(B19:M19)</f>
        <v>140157</v>
      </c>
      <c r="O19" s="44"/>
    </row>
    <row r="20" spans="1:15" ht="12.75">
      <c r="A20" s="19" t="s">
        <v>9</v>
      </c>
      <c r="B20" s="20">
        <v>922</v>
      </c>
      <c r="C20" s="20">
        <v>562</v>
      </c>
      <c r="D20" s="20">
        <v>562</v>
      </c>
      <c r="E20" s="20">
        <v>562</v>
      </c>
      <c r="F20" s="20">
        <v>562</v>
      </c>
      <c r="G20" s="20">
        <v>562</v>
      </c>
      <c r="H20" s="20">
        <v>562</v>
      </c>
      <c r="I20" s="20">
        <v>918</v>
      </c>
      <c r="J20" s="20">
        <v>562</v>
      </c>
      <c r="K20" s="20">
        <v>562</v>
      </c>
      <c r="L20" s="20">
        <v>562</v>
      </c>
      <c r="M20" s="20">
        <v>562</v>
      </c>
      <c r="N20" s="21">
        <f t="shared" si="4"/>
        <v>7460</v>
      </c>
      <c r="O20" s="44"/>
    </row>
    <row r="21" spans="1:15" ht="12.75">
      <c r="A21" s="19" t="s">
        <v>12</v>
      </c>
      <c r="B21" s="20"/>
      <c r="C21" s="20"/>
      <c r="D21" s="20">
        <v>1800</v>
      </c>
      <c r="E21" s="20"/>
      <c r="F21" s="20"/>
      <c r="G21" s="20">
        <v>1800</v>
      </c>
      <c r="H21" s="20"/>
      <c r="I21" s="20">
        <v>1670</v>
      </c>
      <c r="J21" s="20">
        <v>1800</v>
      </c>
      <c r="K21" s="20"/>
      <c r="L21" s="20"/>
      <c r="M21" s="20"/>
      <c r="N21" s="21">
        <f t="shared" si="4"/>
        <v>7070</v>
      </c>
      <c r="O21" s="12"/>
    </row>
    <row r="22" spans="1:15" ht="12.75">
      <c r="A22" s="29" t="s">
        <v>40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>
        <v>6966</v>
      </c>
      <c r="N22" s="21">
        <f t="shared" si="4"/>
        <v>6966</v>
      </c>
      <c r="O22" s="12"/>
    </row>
    <row r="23" spans="1:15" ht="13.5" thickBot="1">
      <c r="A23" s="29" t="s">
        <v>39</v>
      </c>
      <c r="B23" s="30"/>
      <c r="C23" s="30"/>
      <c r="D23" s="30"/>
      <c r="E23" s="30"/>
      <c r="F23" s="30">
        <v>18650</v>
      </c>
      <c r="G23" s="30"/>
      <c r="H23" s="30"/>
      <c r="I23" s="30"/>
      <c r="J23" s="30"/>
      <c r="K23" s="30"/>
      <c r="L23" s="30"/>
      <c r="M23" s="30"/>
      <c r="N23" s="31">
        <f t="shared" si="4"/>
        <v>18650</v>
      </c>
      <c r="O23" s="12"/>
    </row>
    <row r="24" spans="1:15" ht="13.5" thickBot="1">
      <c r="A24" s="32" t="s">
        <v>14</v>
      </c>
      <c r="B24" s="33">
        <f>SUM(B17:B23)</f>
        <v>68076.20936000001</v>
      </c>
      <c r="C24" s="33">
        <f aca="true" t="shared" si="5" ref="C24:N24">SUM(C17:C23)</f>
        <v>39506.9669</v>
      </c>
      <c r="D24" s="33">
        <f t="shared" si="5"/>
        <v>41306.9669</v>
      </c>
      <c r="E24" s="33">
        <f t="shared" si="5"/>
        <v>42425.4371246</v>
      </c>
      <c r="F24" s="33">
        <f t="shared" si="5"/>
        <v>58156.9669</v>
      </c>
      <c r="G24" s="33">
        <f t="shared" si="5"/>
        <v>43537.6499575</v>
      </c>
      <c r="H24" s="33">
        <f t="shared" si="5"/>
        <v>40670.9669</v>
      </c>
      <c r="I24" s="33">
        <f t="shared" si="5"/>
        <v>43369.9669</v>
      </c>
      <c r="J24" s="33">
        <f t="shared" si="5"/>
        <v>41306.9669</v>
      </c>
      <c r="K24" s="33">
        <f t="shared" si="5"/>
        <v>39506.9669</v>
      </c>
      <c r="L24" s="33">
        <f t="shared" si="5"/>
        <v>39506.9669</v>
      </c>
      <c r="M24" s="33">
        <f t="shared" si="5"/>
        <v>46472.9669</v>
      </c>
      <c r="N24" s="34">
        <f t="shared" si="5"/>
        <v>543844.9985421</v>
      </c>
      <c r="O24" s="12"/>
    </row>
    <row r="25" spans="1:15" ht="12.75">
      <c r="A25" s="35" t="s">
        <v>13</v>
      </c>
      <c r="B25" s="27"/>
      <c r="C25" s="27"/>
      <c r="D25" s="27"/>
      <c r="E25" s="27"/>
      <c r="F25" s="27">
        <v>2000</v>
      </c>
      <c r="G25" s="27"/>
      <c r="H25" s="27">
        <v>2000</v>
      </c>
      <c r="I25" s="27"/>
      <c r="J25" s="27"/>
      <c r="K25" s="27">
        <v>2000</v>
      </c>
      <c r="L25" s="27">
        <v>74704</v>
      </c>
      <c r="M25" s="27"/>
      <c r="N25" s="28">
        <f t="shared" si="4"/>
        <v>80704</v>
      </c>
      <c r="O25" s="12"/>
    </row>
    <row r="26" spans="1:15" ht="12.75">
      <c r="A26" s="19" t="s">
        <v>36</v>
      </c>
      <c r="B26" s="20"/>
      <c r="C26" s="20"/>
      <c r="D26" s="20">
        <v>6500</v>
      </c>
      <c r="E26" s="20"/>
      <c r="F26" s="20"/>
      <c r="G26" s="20">
        <v>6500</v>
      </c>
      <c r="H26" s="20"/>
      <c r="I26" s="20"/>
      <c r="J26" s="20">
        <v>6500</v>
      </c>
      <c r="K26" s="20"/>
      <c r="L26" s="20"/>
      <c r="M26" s="20">
        <v>6500</v>
      </c>
      <c r="N26" s="21">
        <f t="shared" si="4"/>
        <v>26000</v>
      </c>
      <c r="O26" s="12"/>
    </row>
    <row r="27" spans="1:15" ht="12.75">
      <c r="A27" s="19" t="s">
        <v>41</v>
      </c>
      <c r="B27" s="20"/>
      <c r="C27" s="20"/>
      <c r="D27" s="20"/>
      <c r="E27" s="20"/>
      <c r="F27" s="20">
        <v>4200</v>
      </c>
      <c r="G27" s="20"/>
      <c r="H27" s="20"/>
      <c r="I27" s="20"/>
      <c r="J27" s="20"/>
      <c r="K27" s="20"/>
      <c r="L27" s="20">
        <v>9800</v>
      </c>
      <c r="M27" s="20"/>
      <c r="N27" s="21">
        <f t="shared" si="4"/>
        <v>14000</v>
      </c>
      <c r="O27" s="12"/>
    </row>
    <row r="28" spans="1:15" ht="13.5" thickBot="1">
      <c r="A28" s="19" t="s">
        <v>37</v>
      </c>
      <c r="B28" s="20"/>
      <c r="C28" s="20"/>
      <c r="D28" s="20"/>
      <c r="E28" s="20">
        <v>250</v>
      </c>
      <c r="F28" s="20"/>
      <c r="G28" s="20">
        <v>250</v>
      </c>
      <c r="H28" s="20">
        <v>250</v>
      </c>
      <c r="I28" s="20"/>
      <c r="J28" s="20">
        <v>250</v>
      </c>
      <c r="K28" s="20"/>
      <c r="L28" s="20"/>
      <c r="M28" s="20">
        <v>5721</v>
      </c>
      <c r="N28" s="21">
        <f t="shared" si="4"/>
        <v>6721</v>
      </c>
      <c r="O28" s="12"/>
    </row>
    <row r="29" spans="1:15" ht="13.5" thickBot="1">
      <c r="A29" s="32" t="s">
        <v>15</v>
      </c>
      <c r="B29" s="33">
        <f aca="true" t="shared" si="6" ref="B29:N29">SUM(B25:B28)</f>
        <v>0</v>
      </c>
      <c r="C29" s="33">
        <f t="shared" si="6"/>
        <v>0</v>
      </c>
      <c r="D29" s="33">
        <f t="shared" si="6"/>
        <v>6500</v>
      </c>
      <c r="E29" s="33">
        <f t="shared" si="6"/>
        <v>250</v>
      </c>
      <c r="F29" s="33">
        <f t="shared" si="6"/>
        <v>6200</v>
      </c>
      <c r="G29" s="33">
        <f t="shared" si="6"/>
        <v>6750</v>
      </c>
      <c r="H29" s="33">
        <f t="shared" si="6"/>
        <v>2250</v>
      </c>
      <c r="I29" s="33">
        <f t="shared" si="6"/>
        <v>0</v>
      </c>
      <c r="J29" s="33">
        <f t="shared" si="6"/>
        <v>6750</v>
      </c>
      <c r="K29" s="33">
        <f t="shared" si="6"/>
        <v>2000</v>
      </c>
      <c r="L29" s="33">
        <f t="shared" si="6"/>
        <v>84504</v>
      </c>
      <c r="M29" s="33">
        <f t="shared" si="6"/>
        <v>12221</v>
      </c>
      <c r="N29" s="34">
        <f t="shared" si="6"/>
        <v>127425</v>
      </c>
      <c r="O29" s="12"/>
    </row>
    <row r="30" spans="1:15" ht="13.5" thickBot="1">
      <c r="A30" s="36" t="s">
        <v>16</v>
      </c>
      <c r="B30" s="37">
        <f aca="true" t="shared" si="7" ref="B30:N30">B24+B29</f>
        <v>68076.20936000001</v>
      </c>
      <c r="C30" s="37">
        <f t="shared" si="7"/>
        <v>39506.9669</v>
      </c>
      <c r="D30" s="37">
        <f t="shared" si="7"/>
        <v>47806.9669</v>
      </c>
      <c r="E30" s="37">
        <f t="shared" si="7"/>
        <v>42675.4371246</v>
      </c>
      <c r="F30" s="37">
        <f t="shared" si="7"/>
        <v>64356.9669</v>
      </c>
      <c r="G30" s="37">
        <f t="shared" si="7"/>
        <v>50287.6499575</v>
      </c>
      <c r="H30" s="37">
        <f t="shared" si="7"/>
        <v>42920.9669</v>
      </c>
      <c r="I30" s="37">
        <f t="shared" si="7"/>
        <v>43369.9669</v>
      </c>
      <c r="J30" s="37">
        <f t="shared" si="7"/>
        <v>48056.9669</v>
      </c>
      <c r="K30" s="37">
        <f t="shared" si="7"/>
        <v>41506.9669</v>
      </c>
      <c r="L30" s="37">
        <f t="shared" si="7"/>
        <v>124010.9669</v>
      </c>
      <c r="M30" s="37">
        <f t="shared" si="7"/>
        <v>58693.9669</v>
      </c>
      <c r="N30" s="38">
        <f t="shared" si="7"/>
        <v>671269.9985421</v>
      </c>
      <c r="O30" s="12"/>
    </row>
    <row r="31" spans="1:15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12"/>
    </row>
    <row r="32" spans="1:15" ht="12.75">
      <c r="A32" s="39"/>
      <c r="B32" s="39"/>
      <c r="C32" s="39"/>
      <c r="D32" s="39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12"/>
    </row>
    <row r="33" spans="1:15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12"/>
    </row>
    <row r="34" spans="1:15" ht="12.75">
      <c r="A34" s="40"/>
      <c r="B34" s="40"/>
      <c r="C34" s="40"/>
      <c r="D34" s="40"/>
      <c r="E34" s="40"/>
      <c r="F34" s="40"/>
      <c r="G34" s="40"/>
      <c r="H34" s="40"/>
      <c r="I34" s="40"/>
      <c r="J34" s="42"/>
      <c r="K34" s="40"/>
      <c r="L34" s="40"/>
      <c r="M34" s="40"/>
      <c r="N34" s="40"/>
      <c r="O34" s="12"/>
    </row>
    <row r="35" spans="1:15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12"/>
    </row>
    <row r="36" spans="1:15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12"/>
    </row>
    <row r="37" spans="1:15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12"/>
    </row>
    <row r="38" spans="1:15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12"/>
    </row>
    <row r="39" spans="1:15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12"/>
    </row>
    <row r="40" spans="1:15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12"/>
    </row>
    <row r="41" spans="1:15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12"/>
    </row>
    <row r="42" spans="1:15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12"/>
    </row>
    <row r="43" spans="1:15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12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1">
    <mergeCell ref="A1:N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2006-01-30T14:20:56Z</cp:lastPrinted>
  <dcterms:created xsi:type="dcterms:W3CDTF">2003-02-19T06:21:33Z</dcterms:created>
  <dcterms:modified xsi:type="dcterms:W3CDTF">2007-02-26T08:09:21Z</dcterms:modified>
  <cp:category/>
  <cp:version/>
  <cp:contentType/>
  <cp:contentStatus/>
</cp:coreProperties>
</file>