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815" windowHeight="1083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<sst xmlns="http://schemas.openxmlformats.org/spreadsheetml/2006/main" count="110" uniqueCount="110">
  <si>
    <t>Cím</t>
  </si>
  <si>
    <t>Feladat megnevezés</t>
  </si>
  <si>
    <t>Beruházás</t>
  </si>
  <si>
    <t>Felújítás</t>
  </si>
  <si>
    <t>Áfa</t>
  </si>
  <si>
    <t>Tartalék</t>
  </si>
  <si>
    <t>Összesen</t>
  </si>
  <si>
    <t xml:space="preserve">1 1 </t>
  </si>
  <si>
    <t>Önkormányzati ig. tevékenység</t>
  </si>
  <si>
    <t xml:space="preserve">eredeti ei. (számitógép,  Internet hálózat,  arhíválás) </t>
  </si>
  <si>
    <t xml:space="preserve"> Módosítottelőirányzat</t>
  </si>
  <si>
    <t>Teljsítés</t>
  </si>
  <si>
    <t>1 2 5</t>
  </si>
  <si>
    <t>Város és község rendezés lakás tám. eredeti</t>
  </si>
  <si>
    <t xml:space="preserve">Módosított előirányzat </t>
  </si>
  <si>
    <t>Teljesítés</t>
  </si>
  <si>
    <t>1 2 4</t>
  </si>
  <si>
    <t>Utak létesítése</t>
  </si>
  <si>
    <t>Parkoló bejárat felújítás módosított</t>
  </si>
  <si>
    <t xml:space="preserve">Út és vízelvezési tervek módosított előirányzat </t>
  </si>
  <si>
    <t>Módosított előirányzat összesen</t>
  </si>
  <si>
    <t>Teljesítés</t>
  </si>
  <si>
    <t>1 2 6</t>
  </si>
  <si>
    <t xml:space="preserve">Köztermető fenntart.  urnafal eredeti előir. </t>
  </si>
  <si>
    <t>1 2 8</t>
  </si>
  <si>
    <t>Szennyvíz progt.és csatorna rekonstruk. eredeti</t>
  </si>
  <si>
    <t>Módosított előirányzat  (kazán csere) összesen</t>
  </si>
  <si>
    <t>Teljesítés</t>
  </si>
  <si>
    <t>1 2</t>
  </si>
  <si>
    <t>Település üzemeltetés összesen eredet</t>
  </si>
  <si>
    <t>Módosított</t>
  </si>
  <si>
    <t>Teljesítés</t>
  </si>
  <si>
    <t>1 5 2</t>
  </si>
  <si>
    <t>Saját ingatlan hasznosítás eredeti előir.</t>
  </si>
  <si>
    <t>telephely és sportpálya vásárlás pótelőirányzat</t>
  </si>
  <si>
    <t>volt honvédségi tisztitó felújítás</t>
  </si>
  <si>
    <t>saját ingatlan haszn. mód. előir. összesen</t>
  </si>
  <si>
    <t>Teljesítés</t>
  </si>
  <si>
    <t>1 5 3</t>
  </si>
  <si>
    <r>
      <t xml:space="preserve">Önk. int. ellátó </t>
    </r>
    <r>
      <rPr>
        <sz val="7.95"/>
        <color indexed="8"/>
        <rFont val="Times New Roman"/>
        <family val="1"/>
      </rPr>
      <t>kazán, vizes blokk eredeti</t>
    </r>
  </si>
  <si>
    <t>Módosított előirányzat</t>
  </si>
  <si>
    <t>Teljesítés</t>
  </si>
  <si>
    <t>1 5 4</t>
  </si>
  <si>
    <t xml:space="preserve">Gazd. és ter. fejl.(  tűzoltók vágó ) mód. ei. </t>
  </si>
  <si>
    <t>Teljsítés</t>
  </si>
  <si>
    <t>1 5 7</t>
  </si>
  <si>
    <t xml:space="preserve">Családi és társ.ünnepek CD lejátszó,hangosítás előir. </t>
  </si>
  <si>
    <t xml:space="preserve">1 5 </t>
  </si>
  <si>
    <t>Egyéb feladatok összesenm eredeti előirányzat</t>
  </si>
  <si>
    <t>Módosított előirányzat</t>
  </si>
  <si>
    <t>Teljesítés</t>
  </si>
  <si>
    <t>Polgármesteri Hivatal összesen</t>
  </si>
  <si>
    <t>Pótelőirányzat összesen</t>
  </si>
  <si>
    <t xml:space="preserve">Polg. Hiv. módosított előir. össz. </t>
  </si>
  <si>
    <t>2 1</t>
  </si>
  <si>
    <t>Óvoda eszköz beszerzés módosított .előirányzat</t>
  </si>
  <si>
    <t>Teljesítés</t>
  </si>
  <si>
    <t>2 4</t>
  </si>
  <si>
    <t>Óvodai intézményi  vagyon  terasz, kazán eredeti</t>
  </si>
  <si>
    <t>Módosított előirányzat (kazán csere)</t>
  </si>
  <si>
    <t>Teljesítés</t>
  </si>
  <si>
    <t>Óvodai ellátás  összesen</t>
  </si>
  <si>
    <t>Pótelőirányzat</t>
  </si>
  <si>
    <t>Óvodai ellátás módosított előirányzat összesen</t>
  </si>
  <si>
    <t xml:space="preserve">3 1 </t>
  </si>
  <si>
    <t>Általános iskola</t>
  </si>
  <si>
    <t xml:space="preserve"> eredeti előir. (számítógép, program könyvtár)</t>
  </si>
  <si>
    <t>Módosított előirányzat   ( eszköz beszrzés)</t>
  </si>
  <si>
    <t>3 4</t>
  </si>
  <si>
    <t>Iskolai étkeztetés:</t>
  </si>
  <si>
    <t>Eredeti előir. ( edények,  felújítás)</t>
  </si>
  <si>
    <t>Módosított előirányzat</t>
  </si>
  <si>
    <t>Teljesítés</t>
  </si>
  <si>
    <t>3 5</t>
  </si>
  <si>
    <t>Iskolai int. vagyon vizesblokk felújit. eredet</t>
  </si>
  <si>
    <t>Általános iskolai ellátás összesen</t>
  </si>
  <si>
    <t>Módosított előirányzat</t>
  </si>
  <si>
    <t xml:space="preserve">Teljsítés </t>
  </si>
  <si>
    <t>Részben önállóan gazdálkodók  összesen</t>
  </si>
  <si>
    <t>Módosítot előirányzat</t>
  </si>
  <si>
    <t>Telejsítés</t>
  </si>
  <si>
    <t>Polgármesteri hivatal mindösszesen</t>
  </si>
  <si>
    <t>Pótelőirányzat összesen</t>
  </si>
  <si>
    <t>Polgármesteri Hiv. módosított mindössz.</t>
  </si>
  <si>
    <t>6 1</t>
  </si>
  <si>
    <t>Művelődési Központ</t>
  </si>
  <si>
    <t xml:space="preserve"> eredeti: vizesblokk, tisztiklub villanyhálózat felújítás</t>
  </si>
  <si>
    <t>Művelődési  központ módosított előirányzat</t>
  </si>
  <si>
    <t>Teljesítés</t>
  </si>
  <si>
    <t>6 2</t>
  </si>
  <si>
    <t>Könyvtár: eredeti (program,  hűtőszekrény )</t>
  </si>
  <si>
    <t xml:space="preserve">Módosított előir. </t>
  </si>
  <si>
    <t>Telejsítés</t>
  </si>
  <si>
    <t>Művelődési Központ és könyvtár. eredeti előir.ö.</t>
  </si>
  <si>
    <t>Módosított előirányzat</t>
  </si>
  <si>
    <t>Teljesítés</t>
  </si>
  <si>
    <t xml:space="preserve">Fejlesztési kiadások eredeti előir. mindösszesen </t>
  </si>
  <si>
    <t>Módosított előirányzat mindösszesen</t>
  </si>
  <si>
    <t>Teljesítés mindösszesen</t>
  </si>
  <si>
    <t>Áfa  megosztás eredeti előirányzat</t>
  </si>
  <si>
    <t>Áfa megosztás módosított előirányzat</t>
  </si>
  <si>
    <t>Áfa megosztás teljesítés</t>
  </si>
  <si>
    <t>Fejlesztési kiadás eredeti előir. mindössz.</t>
  </si>
  <si>
    <t>Módostott előirányzat mindösszesen</t>
  </si>
  <si>
    <t>Teljesítés mindösszesen</t>
  </si>
  <si>
    <t xml:space="preserve">Általános  iskolai ellátás  teljesítés </t>
  </si>
  <si>
    <r>
      <t xml:space="preserve">5. számú  melléklet az 5/2005. (IV.1.) önkormányzati rendelethez 
Rétság Város Önkormányzat 20004. évi   fejlesztési kiadásai </t>
    </r>
    <r>
      <rPr>
        <sz val="9"/>
        <color indexed="8"/>
        <rFont val="Times New Roman"/>
        <family val="1"/>
      </rPr>
      <t>(1.000 Ft-ban</t>
    </r>
    <r>
      <rPr>
        <b/>
        <sz val="9"/>
        <color indexed="8"/>
        <rFont val="Times New Roman"/>
        <family val="1"/>
      </rPr>
      <t>)</t>
    </r>
  </si>
  <si>
    <t>Inézményi beszerzések</t>
  </si>
  <si>
    <t>Átadott pénzeszk</t>
  </si>
  <si>
    <t>Lak.szerzési támogatás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</si>
</sst>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m\ dd"/>
  </numFmts>
  <fonts count="19">
    <font>
      <sz val="10"/>
      <name val="Arial"/>
      <family val="0"/>
    </font>
    <font>
      <b/>
      <sz val="9"/>
      <color indexed="8"/>
      <name val="Times New Roman"/>
      <family val="1"/>
    </font>
    <font>
      <b/>
      <sz val="9"/>
      <color indexed="8"/>
      <name val="Arial"/>
      <family val="0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Arial"/>
      <family val="0"/>
    </font>
    <font>
      <b/>
      <sz val="8"/>
      <color indexed="8"/>
      <name val="Times New Roman"/>
      <family val="1"/>
    </font>
    <font>
      <b/>
      <sz val="8"/>
      <color indexed="8"/>
      <name val="Arial"/>
      <family val="2"/>
    </font>
    <font>
      <i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8"/>
      <color indexed="8"/>
      <name val="Arial"/>
      <family val="2"/>
    </font>
    <font>
      <i/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7.95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8"/>
      <color indexed="8"/>
      <name val="Arial"/>
      <family val="2"/>
    </font>
    <font>
      <b/>
      <i/>
      <sz val="10"/>
      <color indexed="8"/>
      <name val="Arial"/>
      <family val="2"/>
    </font>
    <font>
      <sz val="9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Alignment="1">
      <alignment/>
    </xf>
    <xf numFmtId="0" fontId="4" fillId="0" borderId="0" xfId="0" applyAlignment="1">
      <alignment/>
    </xf>
    <xf numFmtId="0" fontId="7" fillId="0" borderId="0" xfId="0" applyAlignment="1">
      <alignment horizontal="center"/>
    </xf>
    <xf numFmtId="0" fontId="6" fillId="0" borderId="1" xfId="0" applyAlignment="1">
      <alignment horizontal="left"/>
    </xf>
    <xf numFmtId="0" fontId="6" fillId="0" borderId="2" xfId="0" applyAlignment="1">
      <alignment horizontal="left"/>
    </xf>
    <xf numFmtId="0" fontId="6" fillId="0" borderId="2" xfId="0" applyAlignment="1">
      <alignment/>
    </xf>
    <xf numFmtId="0" fontId="6" fillId="0" borderId="2" xfId="0" applyAlignment="1">
      <alignment horizontal="right"/>
    </xf>
    <xf numFmtId="0" fontId="3" fillId="0" borderId="2" xfId="0" applyAlignment="1">
      <alignment/>
    </xf>
    <xf numFmtId="0" fontId="4" fillId="0" borderId="2" xfId="0" applyAlignment="1">
      <alignment/>
    </xf>
    <xf numFmtId="0" fontId="6" fillId="0" borderId="3" xfId="0" applyAlignment="1">
      <alignment horizontal="right"/>
    </xf>
    <xf numFmtId="0" fontId="8" fillId="0" borderId="4" xfId="0" applyAlignment="1">
      <alignment/>
    </xf>
    <xf numFmtId="0" fontId="8" fillId="0" borderId="5" xfId="0" applyAlignment="1">
      <alignment/>
    </xf>
    <xf numFmtId="3" fontId="6" fillId="0" borderId="5" xfId="0" applyAlignment="1">
      <alignment/>
    </xf>
    <xf numFmtId="3" fontId="6" fillId="0" borderId="5" xfId="0" applyAlignment="1">
      <alignment horizontal="right"/>
    </xf>
    <xf numFmtId="3" fontId="9" fillId="0" borderId="5" xfId="0" applyAlignment="1">
      <alignment/>
    </xf>
    <xf numFmtId="3" fontId="6" fillId="0" borderId="6" xfId="0" applyAlignment="1">
      <alignment horizontal="right"/>
    </xf>
    <xf numFmtId="0" fontId="10" fillId="0" borderId="0" xfId="0" applyAlignment="1">
      <alignment/>
    </xf>
    <xf numFmtId="0" fontId="11" fillId="0" borderId="0" xfId="0" applyAlignment="1">
      <alignment/>
    </xf>
    <xf numFmtId="0" fontId="8" fillId="0" borderId="7" xfId="0" applyAlignment="1">
      <alignment/>
    </xf>
    <xf numFmtId="0" fontId="8" fillId="0" borderId="8" xfId="0" applyAlignment="1">
      <alignment/>
    </xf>
    <xf numFmtId="3" fontId="6" fillId="0" borderId="8" xfId="0" applyAlignment="1">
      <alignment/>
    </xf>
    <xf numFmtId="3" fontId="6" fillId="0" borderId="9" xfId="0" applyAlignment="1">
      <alignment/>
    </xf>
    <xf numFmtId="0" fontId="4" fillId="0" borderId="10" xfId="0" applyAlignment="1">
      <alignment/>
    </xf>
    <xf numFmtId="0" fontId="4" fillId="0" borderId="11" xfId="0" applyAlignment="1">
      <alignment/>
    </xf>
    <xf numFmtId="3" fontId="4" fillId="0" borderId="11" xfId="0" applyAlignment="1">
      <alignment/>
    </xf>
    <xf numFmtId="3" fontId="4" fillId="0" borderId="12" xfId="0" applyAlignment="1">
      <alignment/>
    </xf>
    <xf numFmtId="0" fontId="12" fillId="0" borderId="0" xfId="0" applyAlignment="1">
      <alignment/>
    </xf>
    <xf numFmtId="0" fontId="5" fillId="0" borderId="0" xfId="0" applyAlignment="1">
      <alignment/>
    </xf>
    <xf numFmtId="3" fontId="8" fillId="0" borderId="5" xfId="0" applyAlignment="1">
      <alignment/>
    </xf>
    <xf numFmtId="3" fontId="8" fillId="0" borderId="6" xfId="0" applyAlignment="1">
      <alignment/>
    </xf>
    <xf numFmtId="3" fontId="8" fillId="0" borderId="8" xfId="0" applyAlignment="1">
      <alignment/>
    </xf>
    <xf numFmtId="3" fontId="8" fillId="0" borderId="9" xfId="0" applyAlignment="1">
      <alignment/>
    </xf>
    <xf numFmtId="0" fontId="4" fillId="0" borderId="13" xfId="0" applyAlignment="1">
      <alignment/>
    </xf>
    <xf numFmtId="0" fontId="4" fillId="0" borderId="14" xfId="0" applyAlignment="1">
      <alignment/>
    </xf>
    <xf numFmtId="3" fontId="4" fillId="0" borderId="14" xfId="0" applyAlignment="1">
      <alignment/>
    </xf>
    <xf numFmtId="3" fontId="4" fillId="0" borderId="15" xfId="0" applyAlignment="1">
      <alignment/>
    </xf>
    <xf numFmtId="0" fontId="4" fillId="0" borderId="4" xfId="0" applyAlignment="1">
      <alignment/>
    </xf>
    <xf numFmtId="0" fontId="4" fillId="0" borderId="5" xfId="0" applyAlignment="1">
      <alignment/>
    </xf>
    <xf numFmtId="3" fontId="4" fillId="0" borderId="5" xfId="0" applyAlignment="1">
      <alignment/>
    </xf>
    <xf numFmtId="3" fontId="4" fillId="0" borderId="6" xfId="0" applyAlignment="1">
      <alignment/>
    </xf>
    <xf numFmtId="0" fontId="4" fillId="0" borderId="16" xfId="0" applyAlignment="1">
      <alignment/>
    </xf>
    <xf numFmtId="0" fontId="8" fillId="0" borderId="17" xfId="0" applyAlignment="1">
      <alignment/>
    </xf>
    <xf numFmtId="3" fontId="4" fillId="0" borderId="17" xfId="0" applyAlignment="1">
      <alignment/>
    </xf>
    <xf numFmtId="3" fontId="4" fillId="0" borderId="18" xfId="0" applyAlignment="1">
      <alignment/>
    </xf>
    <xf numFmtId="0" fontId="4" fillId="0" borderId="7" xfId="0" applyAlignment="1">
      <alignment/>
    </xf>
    <xf numFmtId="0" fontId="4" fillId="0" borderId="8" xfId="0" applyAlignment="1">
      <alignment/>
    </xf>
    <xf numFmtId="3" fontId="4" fillId="0" borderId="8" xfId="0" applyAlignment="1">
      <alignment/>
    </xf>
    <xf numFmtId="3" fontId="4" fillId="0" borderId="9" xfId="0" applyAlignment="1">
      <alignment/>
    </xf>
    <xf numFmtId="0" fontId="4" fillId="0" borderId="19" xfId="0" applyAlignment="1">
      <alignment/>
    </xf>
    <xf numFmtId="0" fontId="4" fillId="0" borderId="20" xfId="0" applyAlignment="1">
      <alignment/>
    </xf>
    <xf numFmtId="3" fontId="4" fillId="0" borderId="20" xfId="0" applyAlignment="1">
      <alignment/>
    </xf>
    <xf numFmtId="3" fontId="4" fillId="0" borderId="21" xfId="0" applyAlignment="1">
      <alignment/>
    </xf>
    <xf numFmtId="0" fontId="4" fillId="0" borderId="1" xfId="0" applyAlignment="1">
      <alignment/>
    </xf>
    <xf numFmtId="3" fontId="4" fillId="0" borderId="2" xfId="0" applyAlignment="1">
      <alignment/>
    </xf>
    <xf numFmtId="3" fontId="3" fillId="0" borderId="2" xfId="0" applyAlignment="1">
      <alignment/>
    </xf>
    <xf numFmtId="3" fontId="4" fillId="0" borderId="3" xfId="0" applyAlignment="1">
      <alignment/>
    </xf>
    <xf numFmtId="0" fontId="4" fillId="0" borderId="22" xfId="0" applyAlignment="1">
      <alignment/>
    </xf>
    <xf numFmtId="0" fontId="4" fillId="0" borderId="17" xfId="0" applyAlignment="1">
      <alignment/>
    </xf>
    <xf numFmtId="0" fontId="6" fillId="0" borderId="1" xfId="0" applyAlignment="1">
      <alignment/>
    </xf>
    <xf numFmtId="3" fontId="6" fillId="0" borderId="2" xfId="0" applyAlignment="1">
      <alignment/>
    </xf>
    <xf numFmtId="3" fontId="6" fillId="0" borderId="3" xfId="0" applyAlignment="1">
      <alignment/>
    </xf>
    <xf numFmtId="0" fontId="7" fillId="0" borderId="0" xfId="0" applyAlignment="1">
      <alignment/>
    </xf>
    <xf numFmtId="0" fontId="13" fillId="0" borderId="0" xfId="0" applyAlignment="1">
      <alignment/>
    </xf>
    <xf numFmtId="0" fontId="6" fillId="0" borderId="4" xfId="0" applyAlignment="1">
      <alignment/>
    </xf>
    <xf numFmtId="0" fontId="6" fillId="0" borderId="5" xfId="0" applyAlignment="1">
      <alignment/>
    </xf>
    <xf numFmtId="3" fontId="6" fillId="0" borderId="6" xfId="0" applyAlignment="1">
      <alignment/>
    </xf>
    <xf numFmtId="0" fontId="6" fillId="0" borderId="7" xfId="0" applyAlignment="1">
      <alignment/>
    </xf>
    <xf numFmtId="0" fontId="6" fillId="0" borderId="8" xfId="0" applyAlignment="1">
      <alignment/>
    </xf>
    <xf numFmtId="0" fontId="8" fillId="0" borderId="16" xfId="0" applyAlignment="1">
      <alignment/>
    </xf>
    <xf numFmtId="3" fontId="8" fillId="0" borderId="17" xfId="0" applyAlignment="1">
      <alignment/>
    </xf>
    <xf numFmtId="0" fontId="8" fillId="0" borderId="1" xfId="0" applyAlignment="1">
      <alignment/>
    </xf>
    <xf numFmtId="0" fontId="8" fillId="0" borderId="2" xfId="0" applyAlignment="1">
      <alignment/>
    </xf>
    <xf numFmtId="3" fontId="8" fillId="0" borderId="2" xfId="0" applyAlignment="1">
      <alignment/>
    </xf>
    <xf numFmtId="3" fontId="8" fillId="0" borderId="3" xfId="0" applyAlignment="1">
      <alignment/>
    </xf>
    <xf numFmtId="0" fontId="8" fillId="0" borderId="19" xfId="0" applyAlignment="1">
      <alignment/>
    </xf>
    <xf numFmtId="0" fontId="8" fillId="0" borderId="20" xfId="0" applyAlignment="1">
      <alignment/>
    </xf>
    <xf numFmtId="3" fontId="8" fillId="0" borderId="20" xfId="0" applyAlignment="1">
      <alignment/>
    </xf>
    <xf numFmtId="3" fontId="8" fillId="0" borderId="21" xfId="0" applyAlignment="1">
      <alignment/>
    </xf>
    <xf numFmtId="0" fontId="6" fillId="0" borderId="23" xfId="0" applyAlignment="1">
      <alignment/>
    </xf>
    <xf numFmtId="0" fontId="6" fillId="0" borderId="24" xfId="0" applyAlignment="1">
      <alignment/>
    </xf>
    <xf numFmtId="0" fontId="6" fillId="0" borderId="10" xfId="0" applyAlignment="1">
      <alignment/>
    </xf>
    <xf numFmtId="3" fontId="6" fillId="0" borderId="11" xfId="0" applyAlignment="1">
      <alignment/>
    </xf>
    <xf numFmtId="3" fontId="6" fillId="0" borderId="12" xfId="0" applyAlignment="1">
      <alignment/>
    </xf>
    <xf numFmtId="0" fontId="6" fillId="0" borderId="25" xfId="0" applyAlignment="1">
      <alignment/>
    </xf>
    <xf numFmtId="0" fontId="6" fillId="0" borderId="26" xfId="0" applyAlignment="1">
      <alignment/>
    </xf>
    <xf numFmtId="3" fontId="6" fillId="0" borderId="27" xfId="0" applyAlignment="1">
      <alignment/>
    </xf>
    <xf numFmtId="3" fontId="6" fillId="0" borderId="28" xfId="0" applyAlignment="1">
      <alignment/>
    </xf>
    <xf numFmtId="0" fontId="15" fillId="0" borderId="10" xfId="0" applyAlignment="1">
      <alignment/>
    </xf>
    <xf numFmtId="0" fontId="15" fillId="0" borderId="11" xfId="0" applyAlignment="1">
      <alignment/>
    </xf>
    <xf numFmtId="3" fontId="15" fillId="0" borderId="11" xfId="0" applyAlignment="1">
      <alignment/>
    </xf>
    <xf numFmtId="3" fontId="15" fillId="0" borderId="12" xfId="0" applyAlignment="1">
      <alignment/>
    </xf>
    <xf numFmtId="0" fontId="16" fillId="0" borderId="0" xfId="0" applyAlignment="1">
      <alignment/>
    </xf>
    <xf numFmtId="0" fontId="17" fillId="0" borderId="0" xfId="0" applyAlignment="1">
      <alignment/>
    </xf>
    <xf numFmtId="0" fontId="15" fillId="0" borderId="4" xfId="0" applyAlignment="1">
      <alignment/>
    </xf>
    <xf numFmtId="0" fontId="15" fillId="0" borderId="5" xfId="0" applyAlignment="1">
      <alignment/>
    </xf>
    <xf numFmtId="3" fontId="15" fillId="0" borderId="5" xfId="0" applyAlignment="1">
      <alignment/>
    </xf>
    <xf numFmtId="3" fontId="15" fillId="0" borderId="6" xfId="0" applyAlignment="1">
      <alignment/>
    </xf>
    <xf numFmtId="0" fontId="15" fillId="0" borderId="16" xfId="0" applyAlignment="1">
      <alignment/>
    </xf>
    <xf numFmtId="0" fontId="15" fillId="0" borderId="17" xfId="0" applyAlignment="1">
      <alignment/>
    </xf>
    <xf numFmtId="3" fontId="15" fillId="0" borderId="17" xfId="0" applyAlignment="1">
      <alignment/>
    </xf>
    <xf numFmtId="3" fontId="15" fillId="0" borderId="18" xfId="0" applyAlignment="1">
      <alignment/>
    </xf>
    <xf numFmtId="0" fontId="6" fillId="0" borderId="11" xfId="0" applyAlignment="1">
      <alignment/>
    </xf>
    <xf numFmtId="3" fontId="8" fillId="0" borderId="18" xfId="0" applyAlignment="1">
      <alignment/>
    </xf>
    <xf numFmtId="0" fontId="4" fillId="0" borderId="29" xfId="0" applyAlignment="1">
      <alignment/>
    </xf>
    <xf numFmtId="0" fontId="4" fillId="0" borderId="30" xfId="0" applyAlignment="1">
      <alignment/>
    </xf>
    <xf numFmtId="3" fontId="4" fillId="0" borderId="30" xfId="0" applyAlignment="1">
      <alignment/>
    </xf>
    <xf numFmtId="3" fontId="4" fillId="0" borderId="31" xfId="0" applyAlignment="1">
      <alignment/>
    </xf>
    <xf numFmtId="0" fontId="5" fillId="0" borderId="32" xfId="0" applyAlignment="1">
      <alignment/>
    </xf>
    <xf numFmtId="0" fontId="5" fillId="0" borderId="5" xfId="0" applyAlignment="1">
      <alignment/>
    </xf>
    <xf numFmtId="0" fontId="6" fillId="0" borderId="16" xfId="0" applyAlignment="1">
      <alignment/>
    </xf>
    <xf numFmtId="0" fontId="6" fillId="0" borderId="17" xfId="0" applyAlignment="1">
      <alignment/>
    </xf>
    <xf numFmtId="3" fontId="6" fillId="0" borderId="17" xfId="0" applyAlignment="1">
      <alignment/>
    </xf>
    <xf numFmtId="3" fontId="6" fillId="0" borderId="18" xfId="0" applyAlignment="1">
      <alignment/>
    </xf>
    <xf numFmtId="0" fontId="15" fillId="0" borderId="1" xfId="0" applyAlignment="1">
      <alignment/>
    </xf>
    <xf numFmtId="0" fontId="15" fillId="0" borderId="2" xfId="0" applyAlignment="1">
      <alignment/>
    </xf>
    <xf numFmtId="3" fontId="15" fillId="0" borderId="2" xfId="0" applyAlignment="1">
      <alignment/>
    </xf>
    <xf numFmtId="3" fontId="15" fillId="0" borderId="3" xfId="0" applyAlignment="1">
      <alignment/>
    </xf>
    <xf numFmtId="3" fontId="15" fillId="0" borderId="0" xfId="0" applyAlignment="1">
      <alignment/>
    </xf>
    <xf numFmtId="0" fontId="6" fillId="2" borderId="1" xfId="0" applyAlignment="1">
      <alignment/>
    </xf>
    <xf numFmtId="0" fontId="6" fillId="2" borderId="2" xfId="0" applyAlignment="1">
      <alignment/>
    </xf>
    <xf numFmtId="3" fontId="6" fillId="0" borderId="0" xfId="0" applyAlignment="1">
      <alignment/>
    </xf>
    <xf numFmtId="0" fontId="6" fillId="2" borderId="4" xfId="0" applyAlignment="1">
      <alignment/>
    </xf>
    <xf numFmtId="0" fontId="6" fillId="2" borderId="5" xfId="0" applyAlignment="1">
      <alignment/>
    </xf>
    <xf numFmtId="0" fontId="6" fillId="2" borderId="16" xfId="0" applyAlignment="1">
      <alignment/>
    </xf>
    <xf numFmtId="0" fontId="6" fillId="2" borderId="17" xfId="0" applyAlignment="1">
      <alignment/>
    </xf>
    <xf numFmtId="0" fontId="4" fillId="0" borderId="1" xfId="0" applyAlignment="1">
      <alignment horizontal="center"/>
    </xf>
    <xf numFmtId="0" fontId="4" fillId="0" borderId="2" xfId="0" applyAlignment="1">
      <alignment horizontal="left"/>
    </xf>
    <xf numFmtId="3" fontId="4" fillId="0" borderId="2" xfId="0" applyAlignment="1">
      <alignment horizontal="right"/>
    </xf>
    <xf numFmtId="3" fontId="4" fillId="0" borderId="3" xfId="0" applyAlignment="1">
      <alignment horizontal="right"/>
    </xf>
    <xf numFmtId="0" fontId="12" fillId="0" borderId="0" xfId="0" applyAlignment="1">
      <alignment horizontal="center"/>
    </xf>
    <xf numFmtId="0" fontId="5" fillId="0" borderId="0" xfId="0" applyAlignment="1">
      <alignment/>
    </xf>
    <xf numFmtId="0" fontId="4" fillId="0" borderId="4" xfId="0" applyAlignment="1">
      <alignment horizontal="center"/>
    </xf>
    <xf numFmtId="0" fontId="4" fillId="0" borderId="5" xfId="0" applyAlignment="1">
      <alignment horizontal="left"/>
    </xf>
    <xf numFmtId="3" fontId="4" fillId="0" borderId="5" xfId="0" applyAlignment="1">
      <alignment horizontal="right"/>
    </xf>
    <xf numFmtId="3" fontId="4" fillId="0" borderId="6" xfId="0" applyAlignment="1">
      <alignment horizontal="right"/>
    </xf>
    <xf numFmtId="0" fontId="4" fillId="0" borderId="26" xfId="0" applyAlignment="1">
      <alignment/>
    </xf>
    <xf numFmtId="0" fontId="4" fillId="0" borderId="27" xfId="0" applyAlignment="1">
      <alignment/>
    </xf>
    <xf numFmtId="3" fontId="4" fillId="0" borderId="27" xfId="0" applyAlignment="1">
      <alignment/>
    </xf>
    <xf numFmtId="3" fontId="4" fillId="0" borderId="28" xfId="0" applyAlignment="1">
      <alignment/>
    </xf>
    <xf numFmtId="3" fontId="4" fillId="0" borderId="0" xfId="0" applyAlignment="1">
      <alignment/>
    </xf>
    <xf numFmtId="0" fontId="15" fillId="2" borderId="1" xfId="0" applyAlignment="1">
      <alignment/>
    </xf>
    <xf numFmtId="0" fontId="15" fillId="2" borderId="2" xfId="0" applyAlignment="1">
      <alignment/>
    </xf>
    <xf numFmtId="0" fontId="15" fillId="2" borderId="4" xfId="0" applyAlignment="1">
      <alignment/>
    </xf>
    <xf numFmtId="0" fontId="15" fillId="2" borderId="5" xfId="0" applyAlignment="1">
      <alignment/>
    </xf>
    <xf numFmtId="0" fontId="15" fillId="2" borderId="7" xfId="0" applyAlignment="1">
      <alignment/>
    </xf>
    <xf numFmtId="0" fontId="15" fillId="2" borderId="8" xfId="0" applyAlignment="1">
      <alignment/>
    </xf>
    <xf numFmtId="3" fontId="15" fillId="0" borderId="8" xfId="0" applyAlignment="1">
      <alignment/>
    </xf>
    <xf numFmtId="3" fontId="15" fillId="0" borderId="9" xfId="0" applyAlignment="1">
      <alignment/>
    </xf>
    <xf numFmtId="0" fontId="6" fillId="2" borderId="7" xfId="0" applyAlignment="1">
      <alignment/>
    </xf>
    <xf numFmtId="0" fontId="6" fillId="2" borderId="8" xfId="0" applyAlignment="1">
      <alignment/>
    </xf>
    <xf numFmtId="0" fontId="4" fillId="0" borderId="17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Border="1" applyAlignment="1">
      <alignment horizontal="center" vertical="center" wrapText="1"/>
    </xf>
    <xf numFmtId="0" fontId="1" fillId="0" borderId="0" xfId="0" applyBorder="1" applyAlignment="1">
      <alignment horizontal="center" vertical="center" wrapText="1"/>
    </xf>
    <xf numFmtId="0" fontId="7" fillId="0" borderId="0" xfId="0" applyAlignment="1">
      <alignment horizontal="center" vertical="center" wrapText="1"/>
    </xf>
    <xf numFmtId="0" fontId="5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3" borderId="33" xfId="0" applyFill="1" applyAlignment="1">
      <alignment horizontal="center" vertical="center" wrapText="1"/>
    </xf>
    <xf numFmtId="0" fontId="6" fillId="3" borderId="34" xfId="0" applyFill="1" applyAlignment="1">
      <alignment horizontal="center" vertical="center" wrapText="1"/>
    </xf>
    <xf numFmtId="0" fontId="6" fillId="3" borderId="35" xfId="0" applyFont="1" applyFill="1" applyAlignment="1">
      <alignment horizontal="center" vertical="center" wrapText="1"/>
    </xf>
    <xf numFmtId="0" fontId="6" fillId="3" borderId="35" xfId="0" applyFill="1" applyAlignment="1">
      <alignment horizontal="center" vertical="center" wrapText="1"/>
    </xf>
    <xf numFmtId="0" fontId="6" fillId="3" borderId="34" xfId="0" applyFont="1" applyFill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4"/>
  <sheetViews>
    <sheetView tabSelected="1" workbookViewId="0" topLeftCell="A1">
      <pane ySplit="2" topLeftCell="BM3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6.7109375" style="0" customWidth="1"/>
    <col min="2" max="2" width="33.8515625" style="0" customWidth="1"/>
    <col min="3" max="3" width="11.00390625" style="0" customWidth="1"/>
    <col min="4" max="4" width="11.7109375" style="0" customWidth="1"/>
    <col min="5" max="5" width="8.7109375" style="0" customWidth="1"/>
    <col min="6" max="7" width="10.140625" style="0" customWidth="1"/>
    <col min="8" max="8" width="10.57421875" style="0" customWidth="1"/>
    <col min="9" max="9" width="9.421875" style="0" customWidth="1"/>
    <col min="10" max="10" width="10.57421875" style="0" customWidth="1"/>
  </cols>
  <sheetData>
    <row r="1" spans="1:10" s="1" customFormat="1" ht="36.75" customHeight="1" thickBot="1">
      <c r="A1" s="152" t="s">
        <v>106</v>
      </c>
      <c r="B1" s="153"/>
      <c r="C1" s="153"/>
      <c r="D1" s="153"/>
      <c r="E1" s="153"/>
      <c r="F1" s="153"/>
      <c r="G1" s="153"/>
      <c r="H1" s="153"/>
      <c r="I1" s="153"/>
      <c r="J1" s="154"/>
    </row>
    <row r="2" spans="1:12" s="157" customFormat="1" ht="31.5" customHeight="1" thickBot="1">
      <c r="A2" s="158" t="s">
        <v>0</v>
      </c>
      <c r="B2" s="159" t="s">
        <v>1</v>
      </c>
      <c r="C2" s="160" t="s">
        <v>107</v>
      </c>
      <c r="D2" s="159" t="s">
        <v>2</v>
      </c>
      <c r="E2" s="161" t="s">
        <v>3</v>
      </c>
      <c r="F2" s="162" t="s">
        <v>108</v>
      </c>
      <c r="G2" s="161" t="s">
        <v>4</v>
      </c>
      <c r="H2" s="162" t="s">
        <v>109</v>
      </c>
      <c r="I2" s="161" t="s">
        <v>5</v>
      </c>
      <c r="J2" s="159" t="s">
        <v>6</v>
      </c>
      <c r="K2" s="155"/>
      <c r="L2" s="156"/>
    </row>
    <row r="3" spans="1:11" ht="12.75" customHeight="1">
      <c r="A3" s="4" t="s">
        <v>7</v>
      </c>
      <c r="B3" s="5" t="s">
        <v>8</v>
      </c>
      <c r="C3" s="6"/>
      <c r="D3" s="7"/>
      <c r="E3" s="7"/>
      <c r="F3" s="7"/>
      <c r="G3" s="7"/>
      <c r="H3" s="8"/>
      <c r="I3" s="9"/>
      <c r="J3" s="10"/>
      <c r="K3" s="3"/>
    </row>
    <row r="4" spans="1:11" s="18" customFormat="1" ht="12.75" customHeight="1">
      <c r="A4" s="11"/>
      <c r="B4" s="12" t="s">
        <v>9</v>
      </c>
      <c r="C4" s="13">
        <v>450</v>
      </c>
      <c r="D4" s="14"/>
      <c r="E4" s="14"/>
      <c r="F4" s="14"/>
      <c r="G4" s="14">
        <v>113</v>
      </c>
      <c r="H4" s="15"/>
      <c r="I4" s="13"/>
      <c r="J4" s="16">
        <f>SUM(C4:G4)</f>
        <v>563</v>
      </c>
      <c r="K4" s="17"/>
    </row>
    <row r="5" spans="1:11" s="18" customFormat="1" ht="12.75" customHeight="1">
      <c r="A5" s="11"/>
      <c r="B5" s="12" t="s">
        <v>10</v>
      </c>
      <c r="C5" s="13">
        <v>245</v>
      </c>
      <c r="D5" s="14"/>
      <c r="E5" s="14"/>
      <c r="F5" s="14"/>
      <c r="G5" s="14">
        <v>62</v>
      </c>
      <c r="H5" s="15"/>
      <c r="I5" s="13"/>
      <c r="J5" s="16">
        <f>SUM(C5:G5)</f>
        <v>307</v>
      </c>
      <c r="K5" s="17"/>
    </row>
    <row r="6" spans="1:11" s="18" customFormat="1" ht="12.75" customHeight="1">
      <c r="A6" s="19"/>
      <c r="B6" s="20" t="s">
        <v>11</v>
      </c>
      <c r="C6" s="21">
        <v>246</v>
      </c>
      <c r="D6" s="21">
        <f>SUM(D4:D5)</f>
        <v>0</v>
      </c>
      <c r="E6" s="21">
        <f>SUM(E4:E5)</f>
        <v>0</v>
      </c>
      <c r="F6" s="21">
        <f>SUM(F4:F5)</f>
        <v>0</v>
      </c>
      <c r="G6" s="21">
        <v>62</v>
      </c>
      <c r="H6" s="21">
        <f>SUM(H4:H5)</f>
        <v>0</v>
      </c>
      <c r="I6" s="21">
        <f>SUM(I4:I5)</f>
        <v>0</v>
      </c>
      <c r="J6" s="22">
        <f aca="true" t="shared" si="0" ref="J6:J12">SUM(C6:I6)</f>
        <v>308</v>
      </c>
      <c r="K6" s="17"/>
    </row>
    <row r="7" spans="1:11" s="28" customFormat="1" ht="12.75" customHeight="1">
      <c r="A7" s="23" t="s">
        <v>12</v>
      </c>
      <c r="B7" s="24" t="s">
        <v>13</v>
      </c>
      <c r="C7" s="25"/>
      <c r="D7" s="25"/>
      <c r="E7" s="25"/>
      <c r="F7" s="25"/>
      <c r="G7" s="25"/>
      <c r="H7" s="25">
        <v>2000</v>
      </c>
      <c r="I7" s="25"/>
      <c r="J7" s="26">
        <f t="shared" si="0"/>
        <v>2000</v>
      </c>
      <c r="K7" s="27"/>
    </row>
    <row r="8" spans="1:11" s="18" customFormat="1" ht="12.75" customHeight="1">
      <c r="A8" s="11"/>
      <c r="B8" s="12" t="s">
        <v>14</v>
      </c>
      <c r="C8" s="29"/>
      <c r="D8" s="29"/>
      <c r="E8" s="29"/>
      <c r="F8" s="29"/>
      <c r="G8" s="29"/>
      <c r="H8" s="29">
        <v>500</v>
      </c>
      <c r="I8" s="29">
        <v>13379</v>
      </c>
      <c r="J8" s="30">
        <f t="shared" si="0"/>
        <v>13879</v>
      </c>
      <c r="K8" s="17"/>
    </row>
    <row r="9" spans="1:11" s="18" customFormat="1" ht="12.75" customHeight="1">
      <c r="A9" s="19"/>
      <c r="B9" s="20" t="s">
        <v>15</v>
      </c>
      <c r="C9" s="31">
        <f>SUM(C7:C8)</f>
        <v>0</v>
      </c>
      <c r="D9" s="31">
        <f>SUM(D7:D8)</f>
        <v>0</v>
      </c>
      <c r="E9" s="31">
        <f>SUM(E7:E8)</f>
        <v>0</v>
      </c>
      <c r="F9" s="31">
        <f>SUM(F7:F8)</f>
        <v>0</v>
      </c>
      <c r="G9" s="31">
        <f>SUM(G7:G8)</f>
        <v>0</v>
      </c>
      <c r="H9" s="31">
        <v>500</v>
      </c>
      <c r="I9" s="31"/>
      <c r="J9" s="32">
        <f t="shared" si="0"/>
        <v>500</v>
      </c>
      <c r="K9" s="17"/>
    </row>
    <row r="10" spans="1:11" s="18" customFormat="1" ht="12.75" customHeight="1">
      <c r="A10" s="33" t="s">
        <v>16</v>
      </c>
      <c r="B10" s="34" t="s">
        <v>17</v>
      </c>
      <c r="C10" s="35"/>
      <c r="D10" s="35"/>
      <c r="E10" s="35"/>
      <c r="F10" s="35"/>
      <c r="G10" s="35"/>
      <c r="H10" s="35"/>
      <c r="I10" s="35"/>
      <c r="J10" s="36">
        <f t="shared" si="0"/>
        <v>0</v>
      </c>
      <c r="K10" s="17"/>
    </row>
    <row r="11" spans="1:11" s="18" customFormat="1" ht="12.75" customHeight="1">
      <c r="A11" s="37"/>
      <c r="B11" s="38" t="s">
        <v>18</v>
      </c>
      <c r="C11" s="39"/>
      <c r="D11" s="39"/>
      <c r="E11" s="39">
        <v>408</v>
      </c>
      <c r="F11" s="39"/>
      <c r="G11" s="39">
        <v>102</v>
      </c>
      <c r="H11" s="39"/>
      <c r="I11" s="39"/>
      <c r="J11" s="40">
        <f t="shared" si="0"/>
        <v>510</v>
      </c>
      <c r="K11" s="17"/>
    </row>
    <row r="12" spans="1:11" s="18" customFormat="1" ht="12.75" customHeight="1">
      <c r="A12" s="37"/>
      <c r="B12" s="12" t="s">
        <v>19</v>
      </c>
      <c r="C12" s="39"/>
      <c r="D12" s="39">
        <v>1180</v>
      </c>
      <c r="E12" s="39"/>
      <c r="F12" s="39"/>
      <c r="G12" s="39">
        <v>295</v>
      </c>
      <c r="H12" s="39"/>
      <c r="I12" s="39"/>
      <c r="J12" s="40">
        <f t="shared" si="0"/>
        <v>1475</v>
      </c>
      <c r="K12" s="17"/>
    </row>
    <row r="13" spans="1:11" s="18" customFormat="1" ht="12.75" customHeight="1">
      <c r="A13" s="41"/>
      <c r="B13" s="42" t="s">
        <v>20</v>
      </c>
      <c r="C13" s="43">
        <f>SUM(C11:C12)</f>
        <v>0</v>
      </c>
      <c r="D13" s="43">
        <f aca="true" t="shared" si="1" ref="D13:J13">SUM(D11:D12)</f>
        <v>1180</v>
      </c>
      <c r="E13" s="43">
        <f t="shared" si="1"/>
        <v>408</v>
      </c>
      <c r="F13" s="43">
        <f t="shared" si="1"/>
        <v>0</v>
      </c>
      <c r="G13" s="43">
        <f t="shared" si="1"/>
        <v>397</v>
      </c>
      <c r="H13" s="43">
        <f t="shared" si="1"/>
        <v>0</v>
      </c>
      <c r="I13" s="43">
        <f t="shared" si="1"/>
        <v>0</v>
      </c>
      <c r="J13" s="44">
        <f t="shared" si="1"/>
        <v>1985</v>
      </c>
      <c r="K13" s="17"/>
    </row>
    <row r="14" spans="1:11" s="18" customFormat="1" ht="12.75" customHeight="1">
      <c r="A14" s="45"/>
      <c r="B14" s="46" t="s">
        <v>21</v>
      </c>
      <c r="C14" s="47"/>
      <c r="D14" s="47">
        <v>980</v>
      </c>
      <c r="E14" s="47">
        <f>SUM(E10:E12)</f>
        <v>408</v>
      </c>
      <c r="F14" s="47">
        <f>SUM(F10:F12)</f>
        <v>0</v>
      </c>
      <c r="G14" s="47">
        <v>347</v>
      </c>
      <c r="H14" s="47">
        <f>SUM(H10:H12)</f>
        <v>0</v>
      </c>
      <c r="I14" s="47">
        <f>SUM(I10:I12)</f>
        <v>0</v>
      </c>
      <c r="J14" s="48">
        <f>SUM(C14:I14)</f>
        <v>1735</v>
      </c>
      <c r="K14" s="17"/>
    </row>
    <row r="15" spans="1:11" s="18" customFormat="1" ht="12.75" customHeight="1">
      <c r="A15" s="49" t="s">
        <v>22</v>
      </c>
      <c r="B15" s="50" t="s">
        <v>23</v>
      </c>
      <c r="C15" s="51"/>
      <c r="D15" s="51">
        <v>1000</v>
      </c>
      <c r="E15" s="51"/>
      <c r="F15" s="51"/>
      <c r="G15" s="51">
        <v>250</v>
      </c>
      <c r="H15" s="51"/>
      <c r="I15" s="51"/>
      <c r="J15" s="52">
        <f>SUM(C15:I15)</f>
        <v>1250</v>
      </c>
      <c r="K15" s="17"/>
    </row>
    <row r="16" spans="1:11" s="18" customFormat="1" ht="12.75" customHeight="1">
      <c r="A16" s="53" t="s">
        <v>24</v>
      </c>
      <c r="B16" s="9" t="s">
        <v>25</v>
      </c>
      <c r="C16" s="54"/>
      <c r="D16" s="54">
        <v>176095</v>
      </c>
      <c r="E16" s="54">
        <v>24000</v>
      </c>
      <c r="F16" s="54"/>
      <c r="G16" s="54">
        <v>50024</v>
      </c>
      <c r="H16" s="55"/>
      <c r="I16" s="54"/>
      <c r="J16" s="56">
        <f>SUM(C16:I16)</f>
        <v>250119</v>
      </c>
      <c r="K16" s="17"/>
    </row>
    <row r="17" spans="1:10" s="2" customFormat="1" ht="11.25">
      <c r="A17" s="57"/>
      <c r="B17" s="2" t="s">
        <v>26</v>
      </c>
      <c r="C17" s="39"/>
      <c r="D17" s="39">
        <v>176095</v>
      </c>
      <c r="E17" s="39">
        <v>18786</v>
      </c>
      <c r="F17" s="39">
        <v>533</v>
      </c>
      <c r="G17" s="39">
        <v>48721</v>
      </c>
      <c r="H17" s="39"/>
      <c r="I17" s="39"/>
      <c r="J17" s="40">
        <f>SUM(C17:I17)</f>
        <v>244135</v>
      </c>
    </row>
    <row r="18" spans="1:11" s="28" customFormat="1" ht="12.75" customHeight="1">
      <c r="A18" s="41"/>
      <c r="B18" s="58" t="s">
        <v>27</v>
      </c>
      <c r="C18" s="43"/>
      <c r="D18" s="43">
        <v>176096</v>
      </c>
      <c r="E18" s="43">
        <v>18786</v>
      </c>
      <c r="F18" s="43">
        <v>533</v>
      </c>
      <c r="G18" s="43">
        <v>48720</v>
      </c>
      <c r="H18" s="43"/>
      <c r="I18" s="43"/>
      <c r="J18" s="44">
        <f>SUM(C18:I18)</f>
        <v>244135</v>
      </c>
      <c r="K18" s="27"/>
    </row>
    <row r="19" spans="1:11" s="63" customFormat="1" ht="12.75" customHeight="1">
      <c r="A19" s="59" t="s">
        <v>28</v>
      </c>
      <c r="B19" s="6" t="s">
        <v>29</v>
      </c>
      <c r="C19" s="60">
        <f>C7+C10+C16+C15</f>
        <v>0</v>
      </c>
      <c r="D19" s="60">
        <f aca="true" t="shared" si="2" ref="D19:J19">D7+D10+D16+D15</f>
        <v>177095</v>
      </c>
      <c r="E19" s="60">
        <f t="shared" si="2"/>
        <v>24000</v>
      </c>
      <c r="F19" s="60">
        <f t="shared" si="2"/>
        <v>0</v>
      </c>
      <c r="G19" s="60">
        <f t="shared" si="2"/>
        <v>50274</v>
      </c>
      <c r="H19" s="60">
        <f t="shared" si="2"/>
        <v>2000</v>
      </c>
      <c r="I19" s="60">
        <f t="shared" si="2"/>
        <v>0</v>
      </c>
      <c r="J19" s="61">
        <f t="shared" si="2"/>
        <v>253369</v>
      </c>
      <c r="K19" s="62"/>
    </row>
    <row r="20" spans="1:11" s="63" customFormat="1" ht="12.75" customHeight="1">
      <c r="A20" s="64"/>
      <c r="B20" s="65" t="s">
        <v>30</v>
      </c>
      <c r="C20" s="13">
        <f>C8+C13+C17</f>
        <v>0</v>
      </c>
      <c r="D20" s="13">
        <f aca="true" t="shared" si="3" ref="D20:J20">D8+D13+D17</f>
        <v>177275</v>
      </c>
      <c r="E20" s="13">
        <f t="shared" si="3"/>
        <v>19194</v>
      </c>
      <c r="F20" s="13">
        <f t="shared" si="3"/>
        <v>533</v>
      </c>
      <c r="G20" s="13">
        <f t="shared" si="3"/>
        <v>49118</v>
      </c>
      <c r="H20" s="13">
        <f t="shared" si="3"/>
        <v>500</v>
      </c>
      <c r="I20" s="13">
        <f t="shared" si="3"/>
        <v>13379</v>
      </c>
      <c r="J20" s="66">
        <f t="shared" si="3"/>
        <v>259999</v>
      </c>
      <c r="K20" s="62"/>
    </row>
    <row r="21" spans="1:11" s="63" customFormat="1" ht="12.75" customHeight="1">
      <c r="A21" s="67"/>
      <c r="B21" s="68" t="s">
        <v>31</v>
      </c>
      <c r="C21" s="21">
        <f>C9+C14+C18</f>
        <v>0</v>
      </c>
      <c r="D21" s="21">
        <f aca="true" t="shared" si="4" ref="D21:J21">D9+D14+D18</f>
        <v>177076</v>
      </c>
      <c r="E21" s="21">
        <f t="shared" si="4"/>
        <v>19194</v>
      </c>
      <c r="F21" s="21">
        <f t="shared" si="4"/>
        <v>533</v>
      </c>
      <c r="G21" s="21">
        <f t="shared" si="4"/>
        <v>49067</v>
      </c>
      <c r="H21" s="21">
        <f t="shared" si="4"/>
        <v>500</v>
      </c>
      <c r="I21" s="21">
        <f t="shared" si="4"/>
        <v>0</v>
      </c>
      <c r="J21" s="22">
        <f t="shared" si="4"/>
        <v>246370</v>
      </c>
      <c r="K21" s="62"/>
    </row>
    <row r="22" spans="1:11" s="28" customFormat="1" ht="12.75" customHeight="1">
      <c r="A22" s="53" t="s">
        <v>32</v>
      </c>
      <c r="B22" s="9" t="s">
        <v>33</v>
      </c>
      <c r="C22" s="54"/>
      <c r="D22" s="54">
        <v>14400</v>
      </c>
      <c r="E22" s="54"/>
      <c r="F22" s="54"/>
      <c r="G22" s="54">
        <v>3600</v>
      </c>
      <c r="H22" s="54"/>
      <c r="I22" s="54"/>
      <c r="J22" s="56">
        <f>SUM(C22:I22)</f>
        <v>18000</v>
      </c>
      <c r="K22" s="27"/>
    </row>
    <row r="23" spans="1:11" s="18" customFormat="1" ht="12.75" customHeight="1">
      <c r="A23" s="11"/>
      <c r="B23" s="38" t="s">
        <v>34</v>
      </c>
      <c r="C23" s="39"/>
      <c r="D23" s="29">
        <v>76300</v>
      </c>
      <c r="E23" s="29"/>
      <c r="F23" s="29"/>
      <c r="G23" s="29"/>
      <c r="H23" s="29"/>
      <c r="I23" s="29"/>
      <c r="J23" s="30">
        <f>SUM(C23:I23)</f>
        <v>76300</v>
      </c>
      <c r="K23" s="17"/>
    </row>
    <row r="24" spans="1:11" s="18" customFormat="1" ht="12.75" customHeight="1">
      <c r="A24" s="69"/>
      <c r="B24" s="58" t="s">
        <v>35</v>
      </c>
      <c r="C24" s="43"/>
      <c r="D24" s="70"/>
      <c r="E24" s="70">
        <v>280</v>
      </c>
      <c r="F24" s="70"/>
      <c r="G24" s="70">
        <v>70</v>
      </c>
      <c r="H24" s="70"/>
      <c r="I24" s="70"/>
      <c r="J24" s="30">
        <f>SUM(C24:I24)</f>
        <v>350</v>
      </c>
      <c r="K24" s="17"/>
    </row>
    <row r="25" spans="1:11" s="18" customFormat="1" ht="12.75" customHeight="1">
      <c r="A25" s="69"/>
      <c r="B25" s="42" t="s">
        <v>36</v>
      </c>
      <c r="C25" s="43">
        <f>SUM(C23:C24)</f>
        <v>0</v>
      </c>
      <c r="D25" s="43">
        <f aca="true" t="shared" si="5" ref="D25:J25">SUM(D23:D24)</f>
        <v>76300</v>
      </c>
      <c r="E25" s="43">
        <f t="shared" si="5"/>
        <v>280</v>
      </c>
      <c r="F25" s="43">
        <f t="shared" si="5"/>
        <v>0</v>
      </c>
      <c r="G25" s="43">
        <f t="shared" si="5"/>
        <v>70</v>
      </c>
      <c r="H25" s="43">
        <f t="shared" si="5"/>
        <v>0</v>
      </c>
      <c r="I25" s="43">
        <f t="shared" si="5"/>
        <v>0</v>
      </c>
      <c r="J25" s="44">
        <f t="shared" si="5"/>
        <v>76650</v>
      </c>
      <c r="K25" s="17"/>
    </row>
    <row r="26" spans="1:11" s="18" customFormat="1" ht="12.75" customHeight="1">
      <c r="A26" s="69"/>
      <c r="B26" s="42" t="s">
        <v>37</v>
      </c>
      <c r="C26" s="43"/>
      <c r="D26" s="43">
        <v>76300</v>
      </c>
      <c r="E26" s="43">
        <v>300</v>
      </c>
      <c r="F26" s="43"/>
      <c r="G26" s="43">
        <v>75</v>
      </c>
      <c r="H26" s="43"/>
      <c r="I26" s="43"/>
      <c r="J26" s="44">
        <f aca="true" t="shared" si="6" ref="J26:J32">SUM(C26:I26)</f>
        <v>76675</v>
      </c>
      <c r="K26" s="17"/>
    </row>
    <row r="27" spans="1:11" s="63" customFormat="1" ht="12.75" customHeight="1">
      <c r="A27" s="59" t="s">
        <v>38</v>
      </c>
      <c r="B27" s="6" t="s">
        <v>39</v>
      </c>
      <c r="C27" s="54">
        <v>400</v>
      </c>
      <c r="D27" s="54"/>
      <c r="E27" s="54">
        <v>2400</v>
      </c>
      <c r="F27" s="54"/>
      <c r="G27" s="54">
        <v>700</v>
      </c>
      <c r="H27" s="54"/>
      <c r="I27" s="54"/>
      <c r="J27" s="56">
        <f t="shared" si="6"/>
        <v>3500</v>
      </c>
      <c r="K27" s="62"/>
    </row>
    <row r="28" spans="1:11" s="28" customFormat="1" ht="12.75" customHeight="1">
      <c r="A28" s="37"/>
      <c r="B28" s="38" t="s">
        <v>40</v>
      </c>
      <c r="C28" s="39">
        <v>400</v>
      </c>
      <c r="D28" s="39"/>
      <c r="E28" s="39"/>
      <c r="F28" s="39"/>
      <c r="G28" s="39">
        <v>100</v>
      </c>
      <c r="H28" s="39"/>
      <c r="I28" s="39"/>
      <c r="J28" s="40">
        <f t="shared" si="6"/>
        <v>500</v>
      </c>
      <c r="K28" s="27"/>
    </row>
    <row r="29" spans="1:11" s="28" customFormat="1" ht="12.75" customHeight="1">
      <c r="A29" s="41"/>
      <c r="B29" s="58" t="s">
        <v>41</v>
      </c>
      <c r="C29" s="43">
        <v>347</v>
      </c>
      <c r="D29" s="43"/>
      <c r="E29" s="43"/>
      <c r="F29" s="43"/>
      <c r="G29" s="43">
        <v>87</v>
      </c>
      <c r="H29" s="43"/>
      <c r="I29" s="43"/>
      <c r="J29" s="44">
        <f t="shared" si="6"/>
        <v>434</v>
      </c>
      <c r="K29" s="27"/>
    </row>
    <row r="30" spans="1:11" s="18" customFormat="1" ht="12.75" customHeight="1">
      <c r="A30" s="71" t="s">
        <v>42</v>
      </c>
      <c r="B30" s="72" t="s">
        <v>43</v>
      </c>
      <c r="C30" s="73"/>
      <c r="D30" s="73"/>
      <c r="E30" s="73"/>
      <c r="F30" s="73">
        <v>162</v>
      </c>
      <c r="G30" s="73"/>
      <c r="H30" s="73"/>
      <c r="I30" s="73"/>
      <c r="J30" s="74">
        <f t="shared" si="6"/>
        <v>162</v>
      </c>
      <c r="K30" s="17"/>
    </row>
    <row r="31" spans="1:11" s="18" customFormat="1" ht="12.75" customHeight="1">
      <c r="A31" s="19"/>
      <c r="B31" s="20" t="s">
        <v>44</v>
      </c>
      <c r="C31" s="31"/>
      <c r="D31" s="31"/>
      <c r="E31" s="31"/>
      <c r="F31" s="31">
        <v>162</v>
      </c>
      <c r="G31" s="31"/>
      <c r="H31" s="31"/>
      <c r="I31" s="31"/>
      <c r="J31" s="32">
        <f t="shared" si="6"/>
        <v>162</v>
      </c>
      <c r="K31" s="17"/>
    </row>
    <row r="32" spans="1:11" s="18" customFormat="1" ht="12.75" customHeight="1">
      <c r="A32" s="75" t="s">
        <v>45</v>
      </c>
      <c r="B32" s="76" t="s">
        <v>46</v>
      </c>
      <c r="C32" s="51">
        <v>200</v>
      </c>
      <c r="D32" s="77"/>
      <c r="E32" s="77"/>
      <c r="F32" s="77"/>
      <c r="G32" s="77">
        <v>50</v>
      </c>
      <c r="H32" s="77"/>
      <c r="I32" s="77"/>
      <c r="J32" s="78">
        <f t="shared" si="6"/>
        <v>250</v>
      </c>
      <c r="K32" s="17"/>
    </row>
    <row r="33" spans="1:11" s="63" customFormat="1" ht="12.75" customHeight="1">
      <c r="A33" s="79" t="s">
        <v>47</v>
      </c>
      <c r="B33" s="59" t="s">
        <v>48</v>
      </c>
      <c r="C33" s="60">
        <f>C22+C27+C32</f>
        <v>600</v>
      </c>
      <c r="D33" s="60">
        <f aca="true" t="shared" si="7" ref="D33:J33">D22+D27+D32</f>
        <v>14400</v>
      </c>
      <c r="E33" s="60">
        <f t="shared" si="7"/>
        <v>2400</v>
      </c>
      <c r="F33" s="60">
        <f t="shared" si="7"/>
        <v>0</v>
      </c>
      <c r="G33" s="60">
        <f t="shared" si="7"/>
        <v>4350</v>
      </c>
      <c r="H33" s="60">
        <f t="shared" si="7"/>
        <v>0</v>
      </c>
      <c r="I33" s="60">
        <f t="shared" si="7"/>
        <v>0</v>
      </c>
      <c r="J33" s="61">
        <f t="shared" si="7"/>
        <v>21750</v>
      </c>
      <c r="K33" s="62"/>
    </row>
    <row r="34" spans="1:11" s="63" customFormat="1" ht="12.75" customHeight="1">
      <c r="A34" s="80"/>
      <c r="B34" s="81" t="s">
        <v>49</v>
      </c>
      <c r="C34" s="82">
        <f>C25+C28+C32+C30</f>
        <v>600</v>
      </c>
      <c r="D34" s="82">
        <f aca="true" t="shared" si="8" ref="D34:J34">D25+D28+D32+D30</f>
        <v>76300</v>
      </c>
      <c r="E34" s="82">
        <f t="shared" si="8"/>
        <v>280</v>
      </c>
      <c r="F34" s="82">
        <f t="shared" si="8"/>
        <v>162</v>
      </c>
      <c r="G34" s="82">
        <f t="shared" si="8"/>
        <v>220</v>
      </c>
      <c r="H34" s="82">
        <f t="shared" si="8"/>
        <v>0</v>
      </c>
      <c r="I34" s="82">
        <f t="shared" si="8"/>
        <v>0</v>
      </c>
      <c r="J34" s="83">
        <f t="shared" si="8"/>
        <v>77562</v>
      </c>
      <c r="K34" s="62"/>
    </row>
    <row r="35" spans="1:11" s="63" customFormat="1" ht="12.75" customHeight="1" thickBot="1">
      <c r="A35" s="84"/>
      <c r="B35" s="85" t="s">
        <v>50</v>
      </c>
      <c r="C35" s="86">
        <f>C26+C29+C31</f>
        <v>347</v>
      </c>
      <c r="D35" s="86">
        <f aca="true" t="shared" si="9" ref="D35:J35">D26+D29+D31</f>
        <v>76300</v>
      </c>
      <c r="E35" s="86">
        <f t="shared" si="9"/>
        <v>300</v>
      </c>
      <c r="F35" s="86">
        <f t="shared" si="9"/>
        <v>162</v>
      </c>
      <c r="G35" s="86">
        <f t="shared" si="9"/>
        <v>162</v>
      </c>
      <c r="H35" s="86">
        <f t="shared" si="9"/>
        <v>0</v>
      </c>
      <c r="I35" s="86">
        <f t="shared" si="9"/>
        <v>0</v>
      </c>
      <c r="J35" s="87">
        <f t="shared" si="9"/>
        <v>77271</v>
      </c>
      <c r="K35" s="62"/>
    </row>
    <row r="36" spans="1:11" s="93" customFormat="1" ht="12.75" customHeight="1">
      <c r="A36" s="88">
        <v>1</v>
      </c>
      <c r="B36" s="89" t="s">
        <v>51</v>
      </c>
      <c r="C36" s="90">
        <f>C4+C19+C33</f>
        <v>1050</v>
      </c>
      <c r="D36" s="90">
        <f aca="true" t="shared" si="10" ref="D36:J36">D4+D19+D33</f>
        <v>191495</v>
      </c>
      <c r="E36" s="90">
        <f t="shared" si="10"/>
        <v>26400</v>
      </c>
      <c r="F36" s="90">
        <f t="shared" si="10"/>
        <v>0</v>
      </c>
      <c r="G36" s="90">
        <f t="shared" si="10"/>
        <v>54737</v>
      </c>
      <c r="H36" s="90">
        <f t="shared" si="10"/>
        <v>2000</v>
      </c>
      <c r="I36" s="90">
        <f t="shared" si="10"/>
        <v>0</v>
      </c>
      <c r="J36" s="91">
        <f t="shared" si="10"/>
        <v>275682</v>
      </c>
      <c r="K36" s="92"/>
    </row>
    <row r="37" spans="1:11" s="93" customFormat="1" ht="12.75" customHeight="1">
      <c r="A37" s="94"/>
      <c r="B37" s="95" t="s">
        <v>52</v>
      </c>
      <c r="C37" s="96">
        <f>C5+C20+C34</f>
        <v>845</v>
      </c>
      <c r="D37" s="96">
        <f aca="true" t="shared" si="11" ref="D37:J37">D5+D20+D34</f>
        <v>253575</v>
      </c>
      <c r="E37" s="96">
        <f t="shared" si="11"/>
        <v>19474</v>
      </c>
      <c r="F37" s="96">
        <f t="shared" si="11"/>
        <v>695</v>
      </c>
      <c r="G37" s="96">
        <f t="shared" si="11"/>
        <v>49400</v>
      </c>
      <c r="H37" s="96">
        <f t="shared" si="11"/>
        <v>500</v>
      </c>
      <c r="I37" s="96">
        <f t="shared" si="11"/>
        <v>13379</v>
      </c>
      <c r="J37" s="97">
        <f t="shared" si="11"/>
        <v>337868</v>
      </c>
      <c r="K37" s="92"/>
    </row>
    <row r="38" spans="1:11" s="93" customFormat="1" ht="12.75" customHeight="1">
      <c r="A38" s="98"/>
      <c r="B38" s="99" t="s">
        <v>53</v>
      </c>
      <c r="C38" s="100">
        <f>C6+C21+C35</f>
        <v>593</v>
      </c>
      <c r="D38" s="100">
        <f aca="true" t="shared" si="12" ref="D38:J38">D6+D21+D35</f>
        <v>253376</v>
      </c>
      <c r="E38" s="100">
        <f t="shared" si="12"/>
        <v>19494</v>
      </c>
      <c r="F38" s="100">
        <f t="shared" si="12"/>
        <v>695</v>
      </c>
      <c r="G38" s="100">
        <f t="shared" si="12"/>
        <v>49291</v>
      </c>
      <c r="H38" s="100">
        <f t="shared" si="12"/>
        <v>500</v>
      </c>
      <c r="I38" s="100">
        <f t="shared" si="12"/>
        <v>0</v>
      </c>
      <c r="J38" s="101">
        <f t="shared" si="12"/>
        <v>323949</v>
      </c>
      <c r="K38" s="92"/>
    </row>
    <row r="39" spans="1:11" s="63" customFormat="1" ht="12.75" customHeight="1">
      <c r="A39" s="53" t="s">
        <v>54</v>
      </c>
      <c r="B39" s="9" t="s">
        <v>55</v>
      </c>
      <c r="C39" s="54">
        <v>160</v>
      </c>
      <c r="D39" s="54"/>
      <c r="E39" s="54"/>
      <c r="F39" s="54"/>
      <c r="G39" s="54">
        <v>40</v>
      </c>
      <c r="H39" s="54"/>
      <c r="I39" s="54"/>
      <c r="J39" s="56">
        <f>SUM(C39:I39)</f>
        <v>200</v>
      </c>
      <c r="K39" s="62"/>
    </row>
    <row r="40" spans="1:11" s="28" customFormat="1" ht="12.75" customHeight="1">
      <c r="A40" s="45"/>
      <c r="B40" s="46" t="s">
        <v>56</v>
      </c>
      <c r="C40" s="47">
        <v>222</v>
      </c>
      <c r="D40" s="47"/>
      <c r="E40" s="47"/>
      <c r="F40" s="47"/>
      <c r="G40" s="47">
        <v>56</v>
      </c>
      <c r="H40" s="47"/>
      <c r="I40" s="47"/>
      <c r="J40" s="48">
        <f>SUM(C40:I40)</f>
        <v>278</v>
      </c>
      <c r="K40" s="27"/>
    </row>
    <row r="41" spans="1:11" s="28" customFormat="1" ht="12.75" customHeight="1">
      <c r="A41" s="23" t="s">
        <v>57</v>
      </c>
      <c r="B41" s="24" t="s">
        <v>58</v>
      </c>
      <c r="C41" s="25">
        <v>400</v>
      </c>
      <c r="D41" s="25"/>
      <c r="E41" s="25">
        <v>2528</v>
      </c>
      <c r="F41" s="25"/>
      <c r="G41" s="25">
        <v>732</v>
      </c>
      <c r="H41" s="25"/>
      <c r="I41" s="25"/>
      <c r="J41" s="26">
        <f>SUM(C41:I41)</f>
        <v>3660</v>
      </c>
      <c r="K41" s="27"/>
    </row>
    <row r="42" spans="1:11" s="28" customFormat="1" ht="12.75" customHeight="1">
      <c r="A42" s="37"/>
      <c r="B42" s="38" t="s">
        <v>59</v>
      </c>
      <c r="C42" s="39">
        <v>400</v>
      </c>
      <c r="D42" s="39"/>
      <c r="E42" s="39">
        <v>150</v>
      </c>
      <c r="F42" s="39"/>
      <c r="G42" s="39">
        <v>138</v>
      </c>
      <c r="H42" s="39"/>
      <c r="I42" s="39"/>
      <c r="J42" s="40">
        <f>SUM(C42:I42)</f>
        <v>688</v>
      </c>
      <c r="K42" s="27"/>
    </row>
    <row r="43" spans="1:11" s="28" customFormat="1" ht="12.75" customHeight="1">
      <c r="A43" s="45"/>
      <c r="B43" s="46" t="s">
        <v>60</v>
      </c>
      <c r="C43" s="47">
        <v>429</v>
      </c>
      <c r="D43" s="47"/>
      <c r="E43" s="47">
        <v>150</v>
      </c>
      <c r="F43" s="47"/>
      <c r="G43" s="47">
        <v>145</v>
      </c>
      <c r="H43" s="47"/>
      <c r="I43" s="47"/>
      <c r="J43" s="48">
        <f>SUM(C43:I43)</f>
        <v>724</v>
      </c>
      <c r="K43" s="27"/>
    </row>
    <row r="44" spans="1:11" s="28" customFormat="1" ht="12.75" customHeight="1">
      <c r="A44" s="81">
        <v>2</v>
      </c>
      <c r="B44" s="102" t="s">
        <v>61</v>
      </c>
      <c r="C44" s="82">
        <f>C41</f>
        <v>400</v>
      </c>
      <c r="D44" s="82">
        <f aca="true" t="shared" si="13" ref="D44:J44">D41</f>
        <v>0</v>
      </c>
      <c r="E44" s="82">
        <f t="shared" si="13"/>
        <v>2528</v>
      </c>
      <c r="F44" s="82">
        <f t="shared" si="13"/>
        <v>0</v>
      </c>
      <c r="G44" s="82">
        <f t="shared" si="13"/>
        <v>732</v>
      </c>
      <c r="H44" s="82">
        <f t="shared" si="13"/>
        <v>0</v>
      </c>
      <c r="I44" s="82">
        <f t="shared" si="13"/>
        <v>0</v>
      </c>
      <c r="J44" s="83">
        <f t="shared" si="13"/>
        <v>3660</v>
      </c>
      <c r="K44" s="27"/>
    </row>
    <row r="45" spans="1:11" s="28" customFormat="1" ht="12.75" customHeight="1">
      <c r="A45" s="64"/>
      <c r="B45" s="65" t="s">
        <v>62</v>
      </c>
      <c r="C45" s="13">
        <f>C39+C42</f>
        <v>560</v>
      </c>
      <c r="D45" s="13">
        <f aca="true" t="shared" si="14" ref="D45:J45">D39+D42</f>
        <v>0</v>
      </c>
      <c r="E45" s="13">
        <f t="shared" si="14"/>
        <v>150</v>
      </c>
      <c r="F45" s="13">
        <f t="shared" si="14"/>
        <v>0</v>
      </c>
      <c r="G45" s="13">
        <f t="shared" si="14"/>
        <v>178</v>
      </c>
      <c r="H45" s="13">
        <f t="shared" si="14"/>
        <v>0</v>
      </c>
      <c r="I45" s="13">
        <f t="shared" si="14"/>
        <v>0</v>
      </c>
      <c r="J45" s="66">
        <f t="shared" si="14"/>
        <v>888</v>
      </c>
      <c r="K45" s="27"/>
    </row>
    <row r="46" spans="1:11" s="28" customFormat="1" ht="12.75" customHeight="1">
      <c r="A46" s="67"/>
      <c r="B46" s="68" t="s">
        <v>63</v>
      </c>
      <c r="C46" s="21">
        <f>C40+C43</f>
        <v>651</v>
      </c>
      <c r="D46" s="21">
        <f aca="true" t="shared" si="15" ref="D46:J46">D40+D43</f>
        <v>0</v>
      </c>
      <c r="E46" s="21">
        <f t="shared" si="15"/>
        <v>150</v>
      </c>
      <c r="F46" s="21">
        <f t="shared" si="15"/>
        <v>0</v>
      </c>
      <c r="G46" s="21">
        <f t="shared" si="15"/>
        <v>201</v>
      </c>
      <c r="H46" s="21">
        <f t="shared" si="15"/>
        <v>0</v>
      </c>
      <c r="I46" s="21">
        <f t="shared" si="15"/>
        <v>0</v>
      </c>
      <c r="J46" s="22">
        <f t="shared" si="15"/>
        <v>1002</v>
      </c>
      <c r="K46" s="27"/>
    </row>
    <row r="47" spans="1:11" s="28" customFormat="1" ht="12" customHeight="1">
      <c r="A47" s="53" t="s">
        <v>64</v>
      </c>
      <c r="B47" s="9" t="s">
        <v>65</v>
      </c>
      <c r="C47" s="54"/>
      <c r="D47" s="54"/>
      <c r="E47" s="54"/>
      <c r="F47" s="54"/>
      <c r="G47" s="54"/>
      <c r="H47" s="54"/>
      <c r="I47" s="54"/>
      <c r="J47" s="56"/>
      <c r="K47" s="27"/>
    </row>
    <row r="48" spans="1:11" s="28" customFormat="1" ht="12" customHeight="1">
      <c r="A48" s="41"/>
      <c r="B48" s="58" t="s">
        <v>66</v>
      </c>
      <c r="C48" s="43">
        <v>3920</v>
      </c>
      <c r="D48" s="43"/>
      <c r="E48" s="43"/>
      <c r="F48" s="43"/>
      <c r="G48" s="43">
        <v>980</v>
      </c>
      <c r="H48" s="43"/>
      <c r="I48" s="43"/>
      <c r="J48" s="44">
        <f>SUM(C48:I48)</f>
        <v>4900</v>
      </c>
      <c r="K48" s="27"/>
    </row>
    <row r="49" spans="1:11" s="28" customFormat="1" ht="12" customHeight="1">
      <c r="A49" s="37"/>
      <c r="B49" s="38" t="s">
        <v>67</v>
      </c>
      <c r="C49" s="39">
        <v>916</v>
      </c>
      <c r="D49" s="39"/>
      <c r="E49" s="39"/>
      <c r="F49" s="39"/>
      <c r="G49" s="39">
        <v>229</v>
      </c>
      <c r="H49" s="39"/>
      <c r="I49" s="39"/>
      <c r="J49" s="44">
        <f>SUM(C49:I49)</f>
        <v>1145</v>
      </c>
      <c r="K49" s="27"/>
    </row>
    <row r="50" spans="1:11" s="28" customFormat="1" ht="12" customHeight="1">
      <c r="A50" s="41"/>
      <c r="B50" s="151" t="s">
        <v>105</v>
      </c>
      <c r="C50" s="43">
        <v>489</v>
      </c>
      <c r="D50" s="43">
        <f>SUM(D48:D49)</f>
        <v>0</v>
      </c>
      <c r="E50" s="43">
        <f>SUM(E48:E49)</f>
        <v>0</v>
      </c>
      <c r="F50" s="43">
        <f>SUM(F48:F49)</f>
        <v>0</v>
      </c>
      <c r="G50" s="43">
        <v>121</v>
      </c>
      <c r="H50" s="43">
        <f>SUM(H48:H49)</f>
        <v>0</v>
      </c>
      <c r="I50" s="43">
        <f>SUM(I48:I49)</f>
        <v>0</v>
      </c>
      <c r="J50" s="44">
        <f>SUM(C50:I50)</f>
        <v>610</v>
      </c>
      <c r="K50" s="27"/>
    </row>
    <row r="51" spans="1:11" s="28" customFormat="1" ht="12" customHeight="1">
      <c r="A51" s="53" t="s">
        <v>68</v>
      </c>
      <c r="B51" s="9" t="s">
        <v>69</v>
      </c>
      <c r="C51" s="54"/>
      <c r="D51" s="54"/>
      <c r="E51" s="54"/>
      <c r="F51" s="54"/>
      <c r="G51" s="54"/>
      <c r="H51" s="54"/>
      <c r="I51" s="54"/>
      <c r="J51" s="56"/>
      <c r="K51" s="27"/>
    </row>
    <row r="52" spans="1:11" s="28" customFormat="1" ht="12" customHeight="1">
      <c r="A52" s="37"/>
      <c r="B52" s="38" t="s">
        <v>70</v>
      </c>
      <c r="C52" s="39">
        <v>770</v>
      </c>
      <c r="D52" s="39"/>
      <c r="E52" s="39">
        <v>300</v>
      </c>
      <c r="F52" s="39"/>
      <c r="G52" s="39">
        <v>268</v>
      </c>
      <c r="H52" s="39"/>
      <c r="I52" s="39"/>
      <c r="J52" s="40">
        <f>SUM(C52:I52)</f>
        <v>1338</v>
      </c>
      <c r="K52" s="27"/>
    </row>
    <row r="53" spans="1:10" s="2" customFormat="1" ht="12" customHeight="1">
      <c r="A53" s="37"/>
      <c r="B53" s="38" t="s">
        <v>71</v>
      </c>
      <c r="C53" s="39">
        <v>120</v>
      </c>
      <c r="D53" s="39"/>
      <c r="E53" s="39">
        <v>40</v>
      </c>
      <c r="F53" s="39"/>
      <c r="G53" s="39">
        <v>39</v>
      </c>
      <c r="H53" s="39"/>
      <c r="I53" s="39"/>
      <c r="J53" s="40">
        <f>SUM(C53:I53)</f>
        <v>199</v>
      </c>
    </row>
    <row r="54" spans="1:11" s="18" customFormat="1" ht="12" customHeight="1">
      <c r="A54" s="69"/>
      <c r="B54" s="42" t="s">
        <v>72</v>
      </c>
      <c r="C54" s="70">
        <v>117</v>
      </c>
      <c r="D54" s="70"/>
      <c r="E54" s="70">
        <v>36</v>
      </c>
      <c r="F54" s="70">
        <f>SUM(F52:F53)</f>
        <v>0</v>
      </c>
      <c r="G54" s="70">
        <v>38</v>
      </c>
      <c r="H54" s="70">
        <f>SUM(H52:H53)</f>
        <v>0</v>
      </c>
      <c r="I54" s="70">
        <f>SUM(I52:I53)</f>
        <v>0</v>
      </c>
      <c r="J54" s="103">
        <f>SUM(C54:I54)</f>
        <v>191</v>
      </c>
      <c r="K54" s="17"/>
    </row>
    <row r="55" spans="1:21" s="109" customFormat="1" ht="12" customHeight="1">
      <c r="A55" s="104" t="s">
        <v>73</v>
      </c>
      <c r="B55" s="105" t="s">
        <v>74</v>
      </c>
      <c r="C55" s="106"/>
      <c r="D55" s="106"/>
      <c r="E55" s="106">
        <v>3000</v>
      </c>
      <c r="F55" s="106"/>
      <c r="G55" s="106">
        <v>750</v>
      </c>
      <c r="H55" s="106"/>
      <c r="I55" s="106"/>
      <c r="J55" s="107">
        <f>SUM(C55:I55)</f>
        <v>3750</v>
      </c>
      <c r="K55" s="27"/>
      <c r="L55" s="28"/>
      <c r="M55" s="28"/>
      <c r="N55" s="28"/>
      <c r="O55" s="28"/>
      <c r="P55" s="28"/>
      <c r="Q55" s="28"/>
      <c r="R55" s="28"/>
      <c r="S55" s="28"/>
      <c r="T55" s="28"/>
      <c r="U55" s="108"/>
    </row>
    <row r="56" spans="1:10" s="62" customFormat="1" ht="12" customHeight="1">
      <c r="A56" s="81">
        <v>3</v>
      </c>
      <c r="B56" s="102" t="s">
        <v>75</v>
      </c>
      <c r="C56" s="82">
        <f>C48+C52+C55</f>
        <v>4690</v>
      </c>
      <c r="D56" s="82">
        <f aca="true" t="shared" si="16" ref="D56:J56">D48+D52+D55</f>
        <v>0</v>
      </c>
      <c r="E56" s="82">
        <f t="shared" si="16"/>
        <v>3300</v>
      </c>
      <c r="F56" s="82">
        <f t="shared" si="16"/>
        <v>0</v>
      </c>
      <c r="G56" s="82">
        <f t="shared" si="16"/>
        <v>1998</v>
      </c>
      <c r="H56" s="82">
        <f t="shared" si="16"/>
        <v>0</v>
      </c>
      <c r="I56" s="82">
        <f t="shared" si="16"/>
        <v>0</v>
      </c>
      <c r="J56" s="83">
        <f t="shared" si="16"/>
        <v>9988</v>
      </c>
    </row>
    <row r="57" spans="1:10" s="62" customFormat="1" ht="12" customHeight="1">
      <c r="A57" s="64"/>
      <c r="B57" s="65" t="s">
        <v>76</v>
      </c>
      <c r="C57" s="13">
        <f>C53+C49</f>
        <v>1036</v>
      </c>
      <c r="D57" s="13">
        <f aca="true" t="shared" si="17" ref="D57:J57">D53+D49</f>
        <v>0</v>
      </c>
      <c r="E57" s="13">
        <f t="shared" si="17"/>
        <v>40</v>
      </c>
      <c r="F57" s="13">
        <f t="shared" si="17"/>
        <v>0</v>
      </c>
      <c r="G57" s="13">
        <f t="shared" si="17"/>
        <v>268</v>
      </c>
      <c r="H57" s="13">
        <f t="shared" si="17"/>
        <v>0</v>
      </c>
      <c r="I57" s="13">
        <f t="shared" si="17"/>
        <v>0</v>
      </c>
      <c r="J57" s="66">
        <f t="shared" si="17"/>
        <v>1344</v>
      </c>
    </row>
    <row r="58" spans="1:10" s="62" customFormat="1" ht="12" customHeight="1">
      <c r="A58" s="110"/>
      <c r="B58" s="111" t="s">
        <v>77</v>
      </c>
      <c r="C58" s="112">
        <f>C54+C50</f>
        <v>606</v>
      </c>
      <c r="D58" s="112">
        <f aca="true" t="shared" si="18" ref="D58:J58">D54+D50</f>
        <v>0</v>
      </c>
      <c r="E58" s="112">
        <f t="shared" si="18"/>
        <v>36</v>
      </c>
      <c r="F58" s="112">
        <f t="shared" si="18"/>
        <v>0</v>
      </c>
      <c r="G58" s="112">
        <f t="shared" si="18"/>
        <v>159</v>
      </c>
      <c r="H58" s="112">
        <f t="shared" si="18"/>
        <v>0</v>
      </c>
      <c r="I58" s="112">
        <f t="shared" si="18"/>
        <v>0</v>
      </c>
      <c r="J58" s="113">
        <f t="shared" si="18"/>
        <v>801</v>
      </c>
    </row>
    <row r="59" spans="1:10" s="92" customFormat="1" ht="12" customHeight="1">
      <c r="A59" s="114"/>
      <c r="B59" s="115" t="s">
        <v>78</v>
      </c>
      <c r="C59" s="116">
        <f>C44+C56</f>
        <v>5090</v>
      </c>
      <c r="D59" s="116">
        <f aca="true" t="shared" si="19" ref="D59:J59">D44+D56</f>
        <v>0</v>
      </c>
      <c r="E59" s="116">
        <f t="shared" si="19"/>
        <v>5828</v>
      </c>
      <c r="F59" s="116">
        <f t="shared" si="19"/>
        <v>0</v>
      </c>
      <c r="G59" s="116">
        <f t="shared" si="19"/>
        <v>2730</v>
      </c>
      <c r="H59" s="116">
        <f t="shared" si="19"/>
        <v>0</v>
      </c>
      <c r="I59" s="116">
        <f t="shared" si="19"/>
        <v>0</v>
      </c>
      <c r="J59" s="117">
        <f t="shared" si="19"/>
        <v>13648</v>
      </c>
    </row>
    <row r="60" spans="1:10" s="17" customFormat="1" ht="12" customHeight="1">
      <c r="A60" s="11"/>
      <c r="B60" s="95" t="s">
        <v>79</v>
      </c>
      <c r="C60" s="29">
        <f>C45+C57</f>
        <v>1596</v>
      </c>
      <c r="D60" s="29">
        <f aca="true" t="shared" si="20" ref="D60:J60">D45+D57</f>
        <v>0</v>
      </c>
      <c r="E60" s="29">
        <f t="shared" si="20"/>
        <v>190</v>
      </c>
      <c r="F60" s="29">
        <f t="shared" si="20"/>
        <v>0</v>
      </c>
      <c r="G60" s="29">
        <f t="shared" si="20"/>
        <v>446</v>
      </c>
      <c r="H60" s="29">
        <f t="shared" si="20"/>
        <v>0</v>
      </c>
      <c r="I60" s="29">
        <f t="shared" si="20"/>
        <v>0</v>
      </c>
      <c r="J60" s="30">
        <f t="shared" si="20"/>
        <v>2232</v>
      </c>
    </row>
    <row r="61" spans="1:18" s="92" customFormat="1" ht="12" customHeight="1">
      <c r="A61" s="98"/>
      <c r="B61" s="99" t="s">
        <v>80</v>
      </c>
      <c r="C61" s="100">
        <f>C46+C58</f>
        <v>1257</v>
      </c>
      <c r="D61" s="100">
        <f aca="true" t="shared" si="21" ref="D61:J61">D46+D58</f>
        <v>0</v>
      </c>
      <c r="E61" s="100">
        <f t="shared" si="21"/>
        <v>186</v>
      </c>
      <c r="F61" s="100">
        <f t="shared" si="21"/>
        <v>0</v>
      </c>
      <c r="G61" s="100">
        <f t="shared" si="21"/>
        <v>360</v>
      </c>
      <c r="H61" s="100">
        <f t="shared" si="21"/>
        <v>0</v>
      </c>
      <c r="I61" s="100">
        <f t="shared" si="21"/>
        <v>0</v>
      </c>
      <c r="J61" s="101">
        <f t="shared" si="21"/>
        <v>1803</v>
      </c>
      <c r="K61" s="118"/>
      <c r="L61" s="118"/>
      <c r="M61" s="118"/>
      <c r="N61" s="118"/>
      <c r="O61" s="118"/>
      <c r="P61" s="118"/>
      <c r="Q61" s="118"/>
      <c r="R61" s="118"/>
    </row>
    <row r="62" spans="1:26" s="63" customFormat="1" ht="12" customHeight="1">
      <c r="A62" s="119"/>
      <c r="B62" s="120" t="s">
        <v>81</v>
      </c>
      <c r="C62" s="60">
        <f>C36+C59</f>
        <v>6140</v>
      </c>
      <c r="D62" s="60">
        <f aca="true" t="shared" si="22" ref="D62:J62">D36+D59</f>
        <v>191495</v>
      </c>
      <c r="E62" s="60">
        <f t="shared" si="22"/>
        <v>32228</v>
      </c>
      <c r="F62" s="60">
        <f t="shared" si="22"/>
        <v>0</v>
      </c>
      <c r="G62" s="60">
        <f t="shared" si="22"/>
        <v>57467</v>
      </c>
      <c r="H62" s="60">
        <f t="shared" si="22"/>
        <v>2000</v>
      </c>
      <c r="I62" s="60">
        <f t="shared" si="22"/>
        <v>0</v>
      </c>
      <c r="J62" s="61">
        <f t="shared" si="22"/>
        <v>289330</v>
      </c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:18" s="63" customFormat="1" ht="12" customHeight="1">
      <c r="A63" s="122"/>
      <c r="B63" s="123" t="s">
        <v>82</v>
      </c>
      <c r="C63" s="13">
        <f>C37+C60</f>
        <v>2441</v>
      </c>
      <c r="D63" s="13">
        <f aca="true" t="shared" si="23" ref="D63:J63">D37+D60</f>
        <v>253575</v>
      </c>
      <c r="E63" s="13">
        <f t="shared" si="23"/>
        <v>19664</v>
      </c>
      <c r="F63" s="13">
        <f t="shared" si="23"/>
        <v>695</v>
      </c>
      <c r="G63" s="13">
        <f t="shared" si="23"/>
        <v>49846</v>
      </c>
      <c r="H63" s="13">
        <f t="shared" si="23"/>
        <v>500</v>
      </c>
      <c r="I63" s="13">
        <f t="shared" si="23"/>
        <v>13379</v>
      </c>
      <c r="J63" s="66">
        <f t="shared" si="23"/>
        <v>340100</v>
      </c>
      <c r="K63" s="121"/>
      <c r="L63" s="121"/>
      <c r="M63" s="121"/>
      <c r="N63" s="121"/>
      <c r="O63" s="121"/>
      <c r="P63" s="121"/>
      <c r="Q63" s="121"/>
      <c r="R63" s="121"/>
    </row>
    <row r="64" spans="1:11" s="63" customFormat="1" ht="12" customHeight="1">
      <c r="A64" s="124"/>
      <c r="B64" s="125" t="s">
        <v>83</v>
      </c>
      <c r="C64" s="112">
        <f>C38+C61</f>
        <v>1850</v>
      </c>
      <c r="D64" s="112">
        <f aca="true" t="shared" si="24" ref="D64:J64">D38+D61</f>
        <v>253376</v>
      </c>
      <c r="E64" s="112">
        <f t="shared" si="24"/>
        <v>19680</v>
      </c>
      <c r="F64" s="112">
        <f t="shared" si="24"/>
        <v>695</v>
      </c>
      <c r="G64" s="112">
        <f t="shared" si="24"/>
        <v>49651</v>
      </c>
      <c r="H64" s="112">
        <f t="shared" si="24"/>
        <v>500</v>
      </c>
      <c r="I64" s="112">
        <f t="shared" si="24"/>
        <v>0</v>
      </c>
      <c r="J64" s="113">
        <f t="shared" si="24"/>
        <v>325752</v>
      </c>
      <c r="K64" s="62"/>
    </row>
    <row r="65" spans="1:11" s="131" customFormat="1" ht="12" customHeight="1">
      <c r="A65" s="126" t="s">
        <v>84</v>
      </c>
      <c r="B65" s="127" t="s">
        <v>85</v>
      </c>
      <c r="C65" s="128"/>
      <c r="D65" s="128"/>
      <c r="E65" s="128"/>
      <c r="F65" s="128"/>
      <c r="G65" s="128"/>
      <c r="H65" s="128"/>
      <c r="I65" s="128"/>
      <c r="J65" s="129"/>
      <c r="K65" s="130"/>
    </row>
    <row r="66" spans="1:11" s="28" customFormat="1" ht="12" customHeight="1">
      <c r="A66" s="132"/>
      <c r="B66" s="133" t="s">
        <v>86</v>
      </c>
      <c r="C66" s="134">
        <v>80</v>
      </c>
      <c r="D66" s="134"/>
      <c r="E66" s="134">
        <v>2000</v>
      </c>
      <c r="F66" s="134"/>
      <c r="G66" s="134">
        <v>520</v>
      </c>
      <c r="H66" s="134"/>
      <c r="I66" s="134"/>
      <c r="J66" s="135">
        <f aca="true" t="shared" si="25" ref="J66:J71">SUM(C66:I66)</f>
        <v>2600</v>
      </c>
      <c r="K66" s="130"/>
    </row>
    <row r="67" spans="1:11" s="18" customFormat="1" ht="12" customHeight="1">
      <c r="A67" s="11"/>
      <c r="B67" s="12" t="s">
        <v>87</v>
      </c>
      <c r="C67" s="29">
        <f>SUM(C66:C66)</f>
        <v>80</v>
      </c>
      <c r="D67" s="29">
        <f>SUM(D66:D66)</f>
        <v>0</v>
      </c>
      <c r="E67" s="29">
        <v>2648</v>
      </c>
      <c r="F67" s="29">
        <f>SUM(F66:F66)</f>
        <v>0</v>
      </c>
      <c r="G67" s="29">
        <v>682</v>
      </c>
      <c r="H67" s="29">
        <f>SUM(H66:H66)</f>
        <v>0</v>
      </c>
      <c r="I67" s="29">
        <f>SUM(I66:I66)</f>
        <v>0</v>
      </c>
      <c r="J67" s="30">
        <f t="shared" si="25"/>
        <v>3410</v>
      </c>
      <c r="K67" s="17"/>
    </row>
    <row r="68" spans="1:11" s="18" customFormat="1" ht="12" customHeight="1">
      <c r="A68" s="19"/>
      <c r="B68" s="20" t="s">
        <v>88</v>
      </c>
      <c r="C68" s="31">
        <v>170</v>
      </c>
      <c r="D68" s="31"/>
      <c r="E68" s="31">
        <v>1871</v>
      </c>
      <c r="F68" s="31"/>
      <c r="G68" s="31">
        <v>329</v>
      </c>
      <c r="H68" s="31"/>
      <c r="I68" s="31"/>
      <c r="J68" s="32">
        <f t="shared" si="25"/>
        <v>2370</v>
      </c>
      <c r="K68" s="17"/>
    </row>
    <row r="69" spans="1:11" s="131" customFormat="1" ht="12" customHeight="1">
      <c r="A69" s="53" t="s">
        <v>89</v>
      </c>
      <c r="B69" s="9" t="s">
        <v>90</v>
      </c>
      <c r="C69" s="54">
        <v>140</v>
      </c>
      <c r="D69" s="54"/>
      <c r="E69" s="54"/>
      <c r="F69" s="54"/>
      <c r="G69" s="54">
        <v>35</v>
      </c>
      <c r="H69" s="54"/>
      <c r="I69" s="54"/>
      <c r="J69" s="56">
        <f t="shared" si="25"/>
        <v>175</v>
      </c>
      <c r="K69" s="27"/>
    </row>
    <row r="70" spans="1:11" s="131" customFormat="1" ht="12" customHeight="1">
      <c r="A70" s="23"/>
      <c r="B70" s="24" t="s">
        <v>91</v>
      </c>
      <c r="C70" s="25">
        <v>140</v>
      </c>
      <c r="D70" s="25"/>
      <c r="E70" s="25"/>
      <c r="F70" s="25"/>
      <c r="G70" s="25">
        <v>35</v>
      </c>
      <c r="H70" s="25"/>
      <c r="I70" s="25"/>
      <c r="J70" s="26">
        <f t="shared" si="25"/>
        <v>175</v>
      </c>
      <c r="K70" s="27"/>
    </row>
    <row r="71" spans="1:11" s="131" customFormat="1" ht="12" customHeight="1">
      <c r="A71" s="136"/>
      <c r="B71" s="137" t="s">
        <v>92</v>
      </c>
      <c r="C71" s="138">
        <v>555</v>
      </c>
      <c r="D71" s="138"/>
      <c r="E71" s="138"/>
      <c r="F71" s="138"/>
      <c r="G71" s="138">
        <v>139</v>
      </c>
      <c r="H71" s="138"/>
      <c r="I71" s="138"/>
      <c r="J71" s="139">
        <f t="shared" si="25"/>
        <v>694</v>
      </c>
      <c r="K71" s="27"/>
    </row>
    <row r="72" spans="1:11" s="131" customFormat="1" ht="12" customHeight="1" thickBot="1">
      <c r="A72" s="2"/>
      <c r="B72" s="2"/>
      <c r="C72" s="140"/>
      <c r="D72" s="140"/>
      <c r="E72" s="140"/>
      <c r="F72" s="140"/>
      <c r="G72" s="140"/>
      <c r="H72" s="140"/>
      <c r="I72" s="140"/>
      <c r="J72" s="140"/>
      <c r="K72" s="27"/>
    </row>
    <row r="73" spans="1:11" s="93" customFormat="1" ht="12" customHeight="1">
      <c r="A73" s="141">
        <v>6</v>
      </c>
      <c r="B73" s="142" t="s">
        <v>93</v>
      </c>
      <c r="C73" s="116">
        <f>C66+C69</f>
        <v>220</v>
      </c>
      <c r="D73" s="116">
        <f aca="true" t="shared" si="26" ref="D73:J73">D66+D69</f>
        <v>0</v>
      </c>
      <c r="E73" s="116">
        <f t="shared" si="26"/>
        <v>2000</v>
      </c>
      <c r="F73" s="116">
        <f t="shared" si="26"/>
        <v>0</v>
      </c>
      <c r="G73" s="116">
        <f t="shared" si="26"/>
        <v>555</v>
      </c>
      <c r="H73" s="116">
        <f t="shared" si="26"/>
        <v>0</v>
      </c>
      <c r="I73" s="116">
        <f t="shared" si="26"/>
        <v>0</v>
      </c>
      <c r="J73" s="117">
        <f t="shared" si="26"/>
        <v>2775</v>
      </c>
      <c r="K73" s="92"/>
    </row>
    <row r="74" spans="1:11" s="93" customFormat="1" ht="12" customHeight="1">
      <c r="A74" s="143"/>
      <c r="B74" s="144" t="s">
        <v>94</v>
      </c>
      <c r="C74" s="96">
        <f>C67+C70</f>
        <v>220</v>
      </c>
      <c r="D74" s="96">
        <f aca="true" t="shared" si="27" ref="D74:J74">D67+D70</f>
        <v>0</v>
      </c>
      <c r="E74" s="96">
        <f t="shared" si="27"/>
        <v>2648</v>
      </c>
      <c r="F74" s="96">
        <f t="shared" si="27"/>
        <v>0</v>
      </c>
      <c r="G74" s="96">
        <f t="shared" si="27"/>
        <v>717</v>
      </c>
      <c r="H74" s="96">
        <f t="shared" si="27"/>
        <v>0</v>
      </c>
      <c r="I74" s="96">
        <f t="shared" si="27"/>
        <v>0</v>
      </c>
      <c r="J74" s="97">
        <f t="shared" si="27"/>
        <v>3585</v>
      </c>
      <c r="K74" s="92"/>
    </row>
    <row r="75" spans="1:11" s="93" customFormat="1" ht="12" customHeight="1">
      <c r="A75" s="145"/>
      <c r="B75" s="146" t="s">
        <v>95</v>
      </c>
      <c r="C75" s="147">
        <f>C68+C71</f>
        <v>725</v>
      </c>
      <c r="D75" s="147">
        <f aca="true" t="shared" si="28" ref="D75:J75">D68+D71</f>
        <v>0</v>
      </c>
      <c r="E75" s="147">
        <f t="shared" si="28"/>
        <v>1871</v>
      </c>
      <c r="F75" s="147">
        <f t="shared" si="28"/>
        <v>0</v>
      </c>
      <c r="G75" s="147">
        <f t="shared" si="28"/>
        <v>468</v>
      </c>
      <c r="H75" s="147">
        <f t="shared" si="28"/>
        <v>0</v>
      </c>
      <c r="I75" s="147">
        <f t="shared" si="28"/>
        <v>0</v>
      </c>
      <c r="J75" s="148">
        <f t="shared" si="28"/>
        <v>3064</v>
      </c>
      <c r="K75" s="92"/>
    </row>
    <row r="76" spans="1:11" s="63" customFormat="1" ht="12" customHeight="1">
      <c r="A76" s="81"/>
      <c r="B76" s="102" t="s">
        <v>96</v>
      </c>
      <c r="C76" s="82">
        <f>C62+C73</f>
        <v>6360</v>
      </c>
      <c r="D76" s="82">
        <f>D62+D73</f>
        <v>191495</v>
      </c>
      <c r="E76" s="82">
        <f>E62+E73</f>
        <v>34228</v>
      </c>
      <c r="F76" s="82">
        <f>F62+F73</f>
        <v>0</v>
      </c>
      <c r="G76" s="82">
        <f>G62+G73</f>
        <v>58022</v>
      </c>
      <c r="H76" s="82">
        <f>H62+H73</f>
        <v>2000</v>
      </c>
      <c r="I76" s="82">
        <f>I62+I73</f>
        <v>0</v>
      </c>
      <c r="J76" s="83">
        <f>J62+J73</f>
        <v>292105</v>
      </c>
      <c r="K76" s="62"/>
    </row>
    <row r="77" spans="1:11" s="63" customFormat="1" ht="12" customHeight="1">
      <c r="A77" s="64"/>
      <c r="B77" s="65" t="s">
        <v>97</v>
      </c>
      <c r="C77" s="13">
        <f>C63+C74</f>
        <v>2661</v>
      </c>
      <c r="D77" s="13">
        <f>D63+D74</f>
        <v>253575</v>
      </c>
      <c r="E77" s="13">
        <f>E63+E74</f>
        <v>22312</v>
      </c>
      <c r="F77" s="13">
        <f>F63+F74</f>
        <v>695</v>
      </c>
      <c r="G77" s="13">
        <f>G63+G74</f>
        <v>50563</v>
      </c>
      <c r="H77" s="13">
        <f>H63+H74</f>
        <v>500</v>
      </c>
      <c r="I77" s="13">
        <f>I63+I74</f>
        <v>13379</v>
      </c>
      <c r="J77" s="66">
        <f>J63+J74</f>
        <v>343685</v>
      </c>
      <c r="K77" s="62"/>
    </row>
    <row r="78" spans="1:11" s="63" customFormat="1" ht="12" customHeight="1">
      <c r="A78" s="110"/>
      <c r="B78" s="111" t="s">
        <v>98</v>
      </c>
      <c r="C78" s="112">
        <f>C64+C75</f>
        <v>2575</v>
      </c>
      <c r="D78" s="112">
        <f>D64+D75</f>
        <v>253376</v>
      </c>
      <c r="E78" s="112">
        <f>E64+E75</f>
        <v>21551</v>
      </c>
      <c r="F78" s="112">
        <f>F64+F75</f>
        <v>695</v>
      </c>
      <c r="G78" s="112">
        <f>G64+G75</f>
        <v>50119</v>
      </c>
      <c r="H78" s="112">
        <f>H64+H75</f>
        <v>500</v>
      </c>
      <c r="I78" s="112">
        <f>I64+I75</f>
        <v>0</v>
      </c>
      <c r="J78" s="113">
        <f>J64+J75</f>
        <v>328816</v>
      </c>
      <c r="K78" s="62"/>
    </row>
    <row r="79" spans="1:20" ht="12" customHeight="1">
      <c r="A79" s="53"/>
      <c r="B79" s="9" t="s">
        <v>99</v>
      </c>
      <c r="C79" s="54">
        <v>1665</v>
      </c>
      <c r="D79" s="54">
        <v>47875</v>
      </c>
      <c r="E79" s="54">
        <v>8482</v>
      </c>
      <c r="F79" s="54"/>
      <c r="G79" s="54">
        <v>-58022</v>
      </c>
      <c r="H79" s="54"/>
      <c r="I79" s="54"/>
      <c r="J79" s="36">
        <f>SUM(C79:G79)</f>
        <v>0</v>
      </c>
      <c r="K79" s="27"/>
      <c r="L79" s="131"/>
      <c r="M79" s="131"/>
      <c r="N79" s="131"/>
      <c r="O79" s="131"/>
      <c r="P79" s="131"/>
      <c r="Q79" s="131"/>
      <c r="R79" s="131"/>
      <c r="S79" s="131"/>
      <c r="T79" s="131"/>
    </row>
    <row r="80" spans="1:20" ht="12" customHeight="1">
      <c r="A80" s="37"/>
      <c r="B80" s="38" t="s">
        <v>100</v>
      </c>
      <c r="C80" s="39">
        <v>739</v>
      </c>
      <c r="D80" s="39">
        <v>44320</v>
      </c>
      <c r="E80" s="39">
        <v>5504</v>
      </c>
      <c r="F80" s="39"/>
      <c r="G80" s="39">
        <v>-50563</v>
      </c>
      <c r="H80" s="39"/>
      <c r="I80" s="39"/>
      <c r="J80" s="40">
        <f>SUM(C80:G80)</f>
        <v>0</v>
      </c>
      <c r="K80" s="27"/>
      <c r="L80" s="131"/>
      <c r="M80" s="131"/>
      <c r="N80" s="131"/>
      <c r="O80" s="131"/>
      <c r="P80" s="131"/>
      <c r="Q80" s="131"/>
      <c r="R80" s="131"/>
      <c r="S80" s="131"/>
      <c r="T80" s="131"/>
    </row>
    <row r="81" spans="1:20" ht="12" customHeight="1">
      <c r="A81" s="45"/>
      <c r="B81" s="46" t="s">
        <v>101</v>
      </c>
      <c r="C81" s="47">
        <v>643</v>
      </c>
      <c r="D81" s="47">
        <v>44268</v>
      </c>
      <c r="E81" s="47">
        <v>5208</v>
      </c>
      <c r="F81" s="47">
        <f>SUM(F79:F80)</f>
        <v>0</v>
      </c>
      <c r="G81" s="47">
        <v>-50119</v>
      </c>
      <c r="H81" s="47">
        <f>SUM(H79:H80)</f>
        <v>0</v>
      </c>
      <c r="I81" s="47">
        <f>SUM(I79:I80)</f>
        <v>0</v>
      </c>
      <c r="J81" s="139">
        <f>SUM(C81:G81)</f>
        <v>0</v>
      </c>
      <c r="K81" s="27"/>
      <c r="L81" s="131"/>
      <c r="M81" s="131"/>
      <c r="N81" s="131"/>
      <c r="O81" s="131"/>
      <c r="P81" s="131"/>
      <c r="Q81" s="131"/>
      <c r="R81" s="131"/>
      <c r="S81" s="131"/>
      <c r="T81" s="131"/>
    </row>
    <row r="82" spans="1:11" s="63" customFormat="1" ht="12" customHeight="1">
      <c r="A82" s="59"/>
      <c r="B82" s="6" t="s">
        <v>102</v>
      </c>
      <c r="C82" s="60">
        <f>C76+C79</f>
        <v>8025</v>
      </c>
      <c r="D82" s="60">
        <f aca="true" t="shared" si="29" ref="D82:J82">D76+D79</f>
        <v>239370</v>
      </c>
      <c r="E82" s="60">
        <f t="shared" si="29"/>
        <v>42710</v>
      </c>
      <c r="F82" s="60">
        <f t="shared" si="29"/>
        <v>0</v>
      </c>
      <c r="G82" s="60">
        <f t="shared" si="29"/>
        <v>0</v>
      </c>
      <c r="H82" s="60">
        <f t="shared" si="29"/>
        <v>2000</v>
      </c>
      <c r="I82" s="60">
        <f t="shared" si="29"/>
        <v>0</v>
      </c>
      <c r="J82" s="61">
        <f t="shared" si="29"/>
        <v>292105</v>
      </c>
      <c r="K82" s="62"/>
    </row>
    <row r="83" spans="1:11" s="63" customFormat="1" ht="12" customHeight="1">
      <c r="A83" s="64"/>
      <c r="B83" s="65" t="s">
        <v>103</v>
      </c>
      <c r="C83" s="13">
        <f>C77+C80</f>
        <v>3400</v>
      </c>
      <c r="D83" s="13">
        <f aca="true" t="shared" si="30" ref="D83:J83">D77+D80</f>
        <v>297895</v>
      </c>
      <c r="E83" s="13">
        <f t="shared" si="30"/>
        <v>27816</v>
      </c>
      <c r="F83" s="13">
        <f t="shared" si="30"/>
        <v>695</v>
      </c>
      <c r="G83" s="13">
        <f t="shared" si="30"/>
        <v>0</v>
      </c>
      <c r="H83" s="13">
        <f t="shared" si="30"/>
        <v>500</v>
      </c>
      <c r="I83" s="13">
        <f t="shared" si="30"/>
        <v>13379</v>
      </c>
      <c r="J83" s="66">
        <f t="shared" si="30"/>
        <v>343685</v>
      </c>
      <c r="K83" s="62"/>
    </row>
    <row r="84" spans="1:48" s="63" customFormat="1" ht="12" customHeight="1">
      <c r="A84" s="149"/>
      <c r="B84" s="150" t="s">
        <v>104</v>
      </c>
      <c r="C84" s="21">
        <f>C78+C81</f>
        <v>3218</v>
      </c>
      <c r="D84" s="21">
        <f aca="true" t="shared" si="31" ref="D84:J84">D78+D81</f>
        <v>297644</v>
      </c>
      <c r="E84" s="21">
        <f t="shared" si="31"/>
        <v>26759</v>
      </c>
      <c r="F84" s="21">
        <f t="shared" si="31"/>
        <v>695</v>
      </c>
      <c r="G84" s="21">
        <f t="shared" si="31"/>
        <v>0</v>
      </c>
      <c r="H84" s="21">
        <f t="shared" si="31"/>
        <v>500</v>
      </c>
      <c r="I84" s="21">
        <f t="shared" si="31"/>
        <v>0</v>
      </c>
      <c r="J84" s="22">
        <f t="shared" si="31"/>
        <v>328816</v>
      </c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</row>
    <row r="85" ht="12.75" customHeight="1"/>
  </sheetData>
  <mergeCells count="1">
    <mergeCell ref="A1:J1"/>
  </mergeCells>
  <printOptions/>
  <pageMargins left="0.7875" right="0.7875" top="0.7875" bottom="0.9840277777777778" header="0.5" footer="0.5"/>
  <pageSetup cellComments="asDisplayed" horizontalDpi="300" verticalDpi="3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Girasek Károly</cp:lastModifiedBy>
  <cp:lastPrinted>2005-04-01T06:04:34Z</cp:lastPrinted>
  <dcterms:created xsi:type="dcterms:W3CDTF">2003-02-14T17:19:54Z</dcterms:created>
  <dcterms:modified xsi:type="dcterms:W3CDTF">2003-02-25T07:29:39Z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