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580" windowHeight="1239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<sst xmlns="http://schemas.openxmlformats.org/spreadsheetml/2006/main" count="109" uniqueCount="96">
  <si>
    <t>Könyvtár</t>
  </si>
  <si>
    <t>Cím</t>
  </si>
  <si>
    <t>Szakfeladat</t>
  </si>
  <si>
    <t>Műk.bev.</t>
  </si>
  <si>
    <t>Helyi adó</t>
  </si>
  <si>
    <t>Áteng.adó</t>
  </si>
  <si>
    <t>Közp.tám</t>
  </si>
  <si>
    <t>Műk.átv.</t>
  </si>
  <si>
    <t>Fejl.célú b.</t>
  </si>
  <si>
    <t>Fejl.átv.</t>
  </si>
  <si>
    <t>Pénzmaradv.</t>
  </si>
  <si>
    <t>Bev.össz.</t>
  </si>
  <si>
    <t>Kisegítő mg. Feladatok</t>
  </si>
  <si>
    <t>Iskolai int. Étkeztetés</t>
  </si>
  <si>
    <t>Munkahelyi vendéglátás</t>
  </si>
  <si>
    <t>Műk.hitel</t>
  </si>
  <si>
    <t>1000 Ft-ban</t>
  </si>
  <si>
    <t>1 1</t>
  </si>
  <si>
    <t xml:space="preserve"> 1 2 2</t>
  </si>
  <si>
    <t xml:space="preserve">1 2 5 </t>
  </si>
  <si>
    <t xml:space="preserve">1 2 8 </t>
  </si>
  <si>
    <t xml:space="preserve">1 2 6 </t>
  </si>
  <si>
    <t>Település vízellátás</t>
  </si>
  <si>
    <t xml:space="preserve">1 2 7 </t>
  </si>
  <si>
    <t>köztemető fenntartás</t>
  </si>
  <si>
    <t>1 2</t>
  </si>
  <si>
    <t xml:space="preserve">1 3 3 </t>
  </si>
  <si>
    <t>Házi szociális gondozás</t>
  </si>
  <si>
    <t>1 3 4</t>
  </si>
  <si>
    <t>Szociális étkezés</t>
  </si>
  <si>
    <t xml:space="preserve">1 3 </t>
  </si>
  <si>
    <t>Szociális ellátás össz.</t>
  </si>
  <si>
    <t>1 4 1</t>
  </si>
  <si>
    <t>Polgári védelem</t>
  </si>
  <si>
    <t>1 4 2</t>
  </si>
  <si>
    <t xml:space="preserve">1 4 </t>
  </si>
  <si>
    <t>Katasztrófa véd.össz.</t>
  </si>
  <si>
    <t>Telep. Üzemelt.össz.</t>
  </si>
  <si>
    <t>Város és község rend.</t>
  </si>
  <si>
    <t>Önkorm. igazg.tev.</t>
  </si>
  <si>
    <t>1 5 1</t>
  </si>
  <si>
    <t>1 5 2</t>
  </si>
  <si>
    <t>Saját ingatlan haszn.</t>
  </si>
  <si>
    <t>1 5 3</t>
  </si>
  <si>
    <t>Önk.intézményi ell.</t>
  </si>
  <si>
    <t xml:space="preserve">1 5 8 </t>
  </si>
  <si>
    <t>Önk.felad.nem tervezh.</t>
  </si>
  <si>
    <t>1 5</t>
  </si>
  <si>
    <t>Egyéb felad. Össz.</t>
  </si>
  <si>
    <t>Polg. Hiv. összesen</t>
  </si>
  <si>
    <t>2 3</t>
  </si>
  <si>
    <t>Óvodai intézm. Étkezt.</t>
  </si>
  <si>
    <t xml:space="preserve">3 4 </t>
  </si>
  <si>
    <t>3 5</t>
  </si>
  <si>
    <t>Iskolai int. Vagyon m.</t>
  </si>
  <si>
    <t>1 2 3</t>
  </si>
  <si>
    <t>Ált. isk. ellát. Össz.</t>
  </si>
  <si>
    <t>4 1</t>
  </si>
  <si>
    <t>Háziorvosi szolgálat</t>
  </si>
  <si>
    <t xml:space="preserve">4 2 </t>
  </si>
  <si>
    <t>Gyerm.háziorvosi sz.</t>
  </si>
  <si>
    <t>4 3</t>
  </si>
  <si>
    <t>Eü. egyéb feladatok</t>
  </si>
  <si>
    <t xml:space="preserve">4 4 </t>
  </si>
  <si>
    <t>Fogorvosi ellátás</t>
  </si>
  <si>
    <t>4 5</t>
  </si>
  <si>
    <t>Védőnői szolgálat</t>
  </si>
  <si>
    <t xml:space="preserve">4 6 </t>
  </si>
  <si>
    <t>Anya és gyermek véd.</t>
  </si>
  <si>
    <t xml:space="preserve">4 7 </t>
  </si>
  <si>
    <t>Eü.ellátás  össz.</t>
  </si>
  <si>
    <t>Részben önáll.gazd.</t>
  </si>
  <si>
    <t>6 1</t>
  </si>
  <si>
    <t>6 2</t>
  </si>
  <si>
    <t>Művelődési központ</t>
  </si>
  <si>
    <t>Művk. és könyvt össz</t>
  </si>
  <si>
    <t>Bevételek összesen</t>
  </si>
  <si>
    <t>Települési hulladék k.</t>
  </si>
  <si>
    <t>Hivatásos önk. Tűzolt.</t>
  </si>
  <si>
    <t>Fejl.c.b.</t>
  </si>
  <si>
    <t>1 5 9</t>
  </si>
  <si>
    <t>Finanszírozási műv. elsz.</t>
  </si>
  <si>
    <t>1 3 1</t>
  </si>
  <si>
    <t>Rendszeres pénzb.ell.</t>
  </si>
  <si>
    <t>1 3 2</t>
  </si>
  <si>
    <t>Eseti pénzbeni ellát.</t>
  </si>
  <si>
    <t xml:space="preserve">1 7 1 </t>
  </si>
  <si>
    <t>Cigány kisebbs.önkorm.</t>
  </si>
  <si>
    <t>Egyéb bev.</t>
  </si>
  <si>
    <t xml:space="preserve">Rétság Város Önkormányzat  2005. évi  bevételei </t>
  </si>
  <si>
    <t>Fejl.hitel</t>
  </si>
  <si>
    <t>Szennyvízkezelés</t>
  </si>
  <si>
    <t>Önkéntes tűzoltóság</t>
  </si>
  <si>
    <t>Fejl.hitel.</t>
  </si>
  <si>
    <t>Kiegészítő alapellátás.</t>
  </si>
  <si>
    <t>2. számú melléklet  az  1/2005. (II. 7.) sz. költségvetési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</si>
</sst>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3" fontId="5" fillId="2" borderId="25" xfId="0" applyNumberFormat="1" applyFont="1" applyFill="1" applyBorder="1" applyAlignment="1">
      <alignment horizontal="center"/>
    </xf>
    <xf numFmtId="3" fontId="5" fillId="2" borderId="26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9.00390625" style="0" customWidth="1"/>
    <col min="3" max="5" width="7.7109375" style="0" customWidth="1"/>
    <col min="6" max="6" width="8.140625" style="0" customWidth="1"/>
    <col min="7" max="7" width="8.8515625" style="0" customWidth="1"/>
    <col min="8" max="8" width="7.7109375" style="0" customWidth="1"/>
    <col min="9" max="9" width="8.7109375" style="0" customWidth="1"/>
    <col min="10" max="10" width="7.28125" style="0" customWidth="1"/>
    <col min="12" max="12" width="8.00390625" style="0" customWidth="1"/>
    <col min="14" max="14" width="10.7109375" style="0" customWidth="1"/>
    <col min="16" max="16" width="10.00390625" style="0" bestFit="1" customWidth="1"/>
  </cols>
  <sheetData>
    <row r="1" spans="1:14" ht="12.75">
      <c r="A1" s="23"/>
      <c r="B1" s="78" t="s">
        <v>95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2.75">
      <c r="A2" s="24"/>
      <c r="B2" s="78" t="s">
        <v>89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3.5" thickBot="1">
      <c r="A3" s="23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79" t="s">
        <v>16</v>
      </c>
      <c r="N3" s="80"/>
    </row>
    <row r="4" spans="1:256" s="22" customFormat="1" ht="13.5" thickBot="1">
      <c r="A4" s="19" t="s">
        <v>1</v>
      </c>
      <c r="B4" s="20" t="s">
        <v>2</v>
      </c>
      <c r="C4" s="20" t="s">
        <v>3</v>
      </c>
      <c r="D4" s="20" t="s">
        <v>88</v>
      </c>
      <c r="E4" s="20" t="s">
        <v>7</v>
      </c>
      <c r="F4" s="20" t="s">
        <v>4</v>
      </c>
      <c r="G4" s="20" t="s">
        <v>5</v>
      </c>
      <c r="H4" s="20" t="s">
        <v>15</v>
      </c>
      <c r="I4" s="20" t="s">
        <v>6</v>
      </c>
      <c r="J4" s="20" t="s">
        <v>8</v>
      </c>
      <c r="K4" s="20" t="s">
        <v>90</v>
      </c>
      <c r="L4" s="20" t="s">
        <v>9</v>
      </c>
      <c r="M4" s="20" t="s">
        <v>10</v>
      </c>
      <c r="N4" s="21" t="s">
        <v>11</v>
      </c>
      <c r="O4" s="66"/>
      <c r="P4" s="66"/>
      <c r="Q4" s="66"/>
      <c r="R4" s="66"/>
      <c r="S4" s="66"/>
      <c r="T4" s="66"/>
      <c r="U4" s="66"/>
      <c r="V4" s="66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" customFormat="1" ht="13.5" thickBot="1">
      <c r="A5" s="5" t="s">
        <v>17</v>
      </c>
      <c r="B5" s="6" t="s">
        <v>39</v>
      </c>
      <c r="C5" s="30">
        <v>2596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1">
        <f>SUM(C5:M5)</f>
        <v>2596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4" ht="12" customHeight="1">
      <c r="A6" s="7" t="s">
        <v>18</v>
      </c>
      <c r="B6" s="8" t="s">
        <v>12</v>
      </c>
      <c r="C6" s="32">
        <v>615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3">
        <f aca="true" t="shared" si="0" ref="N6:N11">SUM(C6:M6)</f>
        <v>615</v>
      </c>
    </row>
    <row r="7" spans="1:14" ht="12" customHeight="1">
      <c r="A7" s="9" t="s">
        <v>55</v>
      </c>
      <c r="B7" s="10" t="s">
        <v>77</v>
      </c>
      <c r="C7" s="34">
        <v>6947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5">
        <f t="shared" si="0"/>
        <v>6947</v>
      </c>
    </row>
    <row r="8" spans="1:14" ht="12" customHeight="1">
      <c r="A8" s="9" t="s">
        <v>19</v>
      </c>
      <c r="B8" s="10" t="s">
        <v>38</v>
      </c>
      <c r="C8" s="34"/>
      <c r="D8" s="34"/>
      <c r="E8" s="34">
        <v>6713</v>
      </c>
      <c r="F8" s="34"/>
      <c r="G8" s="34"/>
      <c r="H8" s="34"/>
      <c r="I8" s="34"/>
      <c r="J8" s="34"/>
      <c r="K8" s="34"/>
      <c r="L8" s="34">
        <v>1500</v>
      </c>
      <c r="M8" s="34"/>
      <c r="N8" s="35">
        <f t="shared" si="0"/>
        <v>8213</v>
      </c>
    </row>
    <row r="9" spans="1:14" ht="12" customHeight="1">
      <c r="A9" s="9" t="s">
        <v>21</v>
      </c>
      <c r="B9" s="10" t="s">
        <v>22</v>
      </c>
      <c r="C9" s="34">
        <v>54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0"/>
        <v>54</v>
      </c>
    </row>
    <row r="10" spans="1:14" ht="12" customHeight="1">
      <c r="A10" s="9" t="s">
        <v>23</v>
      </c>
      <c r="B10" s="10" t="s">
        <v>24</v>
      </c>
      <c r="C10" s="34">
        <v>234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0"/>
        <v>234</v>
      </c>
    </row>
    <row r="11" spans="1:256" ht="12" customHeight="1" thickBot="1">
      <c r="A11" s="11" t="s">
        <v>20</v>
      </c>
      <c r="B11" s="12" t="s">
        <v>91</v>
      </c>
      <c r="C11" s="36"/>
      <c r="D11" s="36"/>
      <c r="E11" s="36"/>
      <c r="F11" s="36"/>
      <c r="G11" s="36"/>
      <c r="H11" s="36"/>
      <c r="I11" s="36"/>
      <c r="J11" s="36"/>
      <c r="K11" s="36"/>
      <c r="L11" s="36">
        <v>1200</v>
      </c>
      <c r="M11" s="36"/>
      <c r="N11" s="37">
        <f t="shared" si="0"/>
        <v>1200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" customFormat="1" ht="13.5" thickBot="1">
      <c r="A12" s="68" t="s">
        <v>25</v>
      </c>
      <c r="B12" s="69" t="s">
        <v>37</v>
      </c>
      <c r="C12" s="70">
        <f>SUM(C6:C11)</f>
        <v>7850</v>
      </c>
      <c r="D12" s="70">
        <f>SUM(D6:D11)</f>
        <v>0</v>
      </c>
      <c r="E12" s="70">
        <f>SUM(E6:E11)</f>
        <v>6713</v>
      </c>
      <c r="F12" s="70">
        <f>SUM(F6:F11)</f>
        <v>0</v>
      </c>
      <c r="G12" s="70">
        <f aca="true" t="shared" si="1" ref="G12:N12">SUM(G6:G11)</f>
        <v>0</v>
      </c>
      <c r="H12" s="70">
        <f t="shared" si="1"/>
        <v>0</v>
      </c>
      <c r="I12" s="70">
        <f t="shared" si="1"/>
        <v>0</v>
      </c>
      <c r="J12" s="70">
        <f t="shared" si="1"/>
        <v>0</v>
      </c>
      <c r="K12" s="70">
        <f t="shared" si="1"/>
        <v>0</v>
      </c>
      <c r="L12" s="70">
        <f t="shared" si="1"/>
        <v>2700</v>
      </c>
      <c r="M12" s="70">
        <f t="shared" si="1"/>
        <v>0</v>
      </c>
      <c r="N12" s="71">
        <f t="shared" si="1"/>
        <v>17263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14" s="3" customFormat="1" ht="12.75">
      <c r="A13" s="26" t="s">
        <v>82</v>
      </c>
      <c r="B13" s="27" t="s">
        <v>83</v>
      </c>
      <c r="C13" s="40"/>
      <c r="D13" s="40"/>
      <c r="E13" s="40">
        <v>50</v>
      </c>
      <c r="F13" s="40"/>
      <c r="G13" s="40"/>
      <c r="H13" s="40"/>
      <c r="I13" s="40"/>
      <c r="J13" s="40"/>
      <c r="K13" s="40"/>
      <c r="L13" s="40"/>
      <c r="M13" s="40"/>
      <c r="N13" s="41">
        <f>SUM(C13:M13)</f>
        <v>50</v>
      </c>
    </row>
    <row r="14" spans="1:14" s="3" customFormat="1" ht="12.75">
      <c r="A14" s="9" t="s">
        <v>84</v>
      </c>
      <c r="B14" s="10" t="s">
        <v>85</v>
      </c>
      <c r="C14" s="34"/>
      <c r="D14" s="34"/>
      <c r="E14" s="34">
        <v>100</v>
      </c>
      <c r="F14" s="34"/>
      <c r="G14" s="34"/>
      <c r="H14" s="34"/>
      <c r="I14" s="34"/>
      <c r="J14" s="34"/>
      <c r="K14" s="34"/>
      <c r="L14" s="34"/>
      <c r="M14" s="34"/>
      <c r="N14" s="35">
        <f>SUM(C14:M14)</f>
        <v>100</v>
      </c>
    </row>
    <row r="15" spans="1:256" s="3" customFormat="1" ht="12" customHeight="1">
      <c r="A15" s="9" t="s">
        <v>26</v>
      </c>
      <c r="B15" s="10" t="s">
        <v>27</v>
      </c>
      <c r="C15" s="34">
        <v>74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>SUM(C15:M15)</f>
        <v>74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 customHeight="1" thickBot="1">
      <c r="A16" s="28" t="s">
        <v>28</v>
      </c>
      <c r="B16" s="29" t="s">
        <v>29</v>
      </c>
      <c r="C16" s="42">
        <v>552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>
        <f>SUM(C16:M16)</f>
        <v>552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" customFormat="1" ht="13.5" thickBot="1">
      <c r="A17" s="58" t="s">
        <v>30</v>
      </c>
      <c r="B17" s="59" t="s">
        <v>31</v>
      </c>
      <c r="C17" s="60">
        <f>SUM(C13:C16)</f>
        <v>626</v>
      </c>
      <c r="D17" s="60">
        <f>SUM(D13:D16)</f>
        <v>0</v>
      </c>
      <c r="E17" s="60">
        <f aca="true" t="shared" si="2" ref="E17:N17">SUM(E13:E16)</f>
        <v>150</v>
      </c>
      <c r="F17" s="60">
        <f t="shared" si="2"/>
        <v>0</v>
      </c>
      <c r="G17" s="60">
        <f t="shared" si="2"/>
        <v>0</v>
      </c>
      <c r="H17" s="60">
        <f t="shared" si="2"/>
        <v>0</v>
      </c>
      <c r="I17" s="60">
        <f t="shared" si="2"/>
        <v>0</v>
      </c>
      <c r="J17" s="60">
        <f t="shared" si="2"/>
        <v>0</v>
      </c>
      <c r="K17" s="60">
        <f t="shared" si="2"/>
        <v>0</v>
      </c>
      <c r="L17" s="60">
        <f t="shared" si="2"/>
        <v>0</v>
      </c>
      <c r="M17" s="60">
        <f t="shared" si="2"/>
        <v>0</v>
      </c>
      <c r="N17" s="61">
        <f t="shared" si="2"/>
        <v>776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4" ht="12" customHeight="1">
      <c r="A18" s="7" t="s">
        <v>32</v>
      </c>
      <c r="B18" s="8" t="s">
        <v>33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</row>
    <row r="19" spans="1:256" ht="12" customHeight="1" thickBot="1">
      <c r="A19" s="11" t="s">
        <v>34</v>
      </c>
      <c r="B19" s="12" t="s">
        <v>92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" customFormat="1" ht="13.5" thickBot="1">
      <c r="A20" s="5" t="s">
        <v>35</v>
      </c>
      <c r="B20" s="6" t="s">
        <v>36</v>
      </c>
      <c r="C20" s="30">
        <f aca="true" t="shared" si="3" ref="C20:N20">SUM(C18:C19)</f>
        <v>0</v>
      </c>
      <c r="D20" s="30">
        <f t="shared" si="3"/>
        <v>0</v>
      </c>
      <c r="E20" s="30">
        <f t="shared" si="3"/>
        <v>0</v>
      </c>
      <c r="F20" s="30">
        <f t="shared" si="3"/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1">
        <f t="shared" si="3"/>
        <v>0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4" ht="10.5" customHeight="1">
      <c r="A21" s="26" t="s">
        <v>40</v>
      </c>
      <c r="B21" s="27" t="s">
        <v>14</v>
      </c>
      <c r="C21" s="40">
        <v>2483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>
        <f>SUM(C21:M21)</f>
        <v>2483</v>
      </c>
    </row>
    <row r="22" spans="1:14" ht="10.5" customHeight="1">
      <c r="A22" s="9" t="s">
        <v>41</v>
      </c>
      <c r="B22" s="10" t="s">
        <v>42</v>
      </c>
      <c r="C22" s="34">
        <v>8883</v>
      </c>
      <c r="D22" s="34"/>
      <c r="E22" s="34"/>
      <c r="F22" s="34"/>
      <c r="G22" s="34"/>
      <c r="H22" s="34"/>
      <c r="I22" s="34"/>
      <c r="J22" s="34">
        <v>500</v>
      </c>
      <c r="K22" s="34"/>
      <c r="L22" s="34"/>
      <c r="M22" s="34">
        <v>3640</v>
      </c>
      <c r="N22" s="35">
        <f>SUM(C22:M22)</f>
        <v>13023</v>
      </c>
    </row>
    <row r="23" spans="1:256" ht="10.5" customHeight="1">
      <c r="A23" s="9" t="s">
        <v>43</v>
      </c>
      <c r="B23" s="10" t="s">
        <v>44</v>
      </c>
      <c r="C23" s="34">
        <v>1991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>
        <f>SUM(C23:M23)</f>
        <v>1991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14" s="3" customFormat="1" ht="10.5" customHeight="1">
      <c r="A24" s="9" t="s">
        <v>45</v>
      </c>
      <c r="B24" s="10" t="s">
        <v>46</v>
      </c>
      <c r="C24" s="34"/>
      <c r="D24" s="34">
        <v>572</v>
      </c>
      <c r="E24" s="34"/>
      <c r="F24" s="34">
        <v>180994</v>
      </c>
      <c r="G24" s="34">
        <v>87076</v>
      </c>
      <c r="H24" s="34"/>
      <c r="I24" s="34">
        <v>129007</v>
      </c>
      <c r="J24" s="34">
        <v>195</v>
      </c>
      <c r="K24" s="34"/>
      <c r="L24" s="34"/>
      <c r="M24" s="34"/>
      <c r="N24" s="35">
        <f>SUM(C24:M24)</f>
        <v>397844</v>
      </c>
    </row>
    <row r="25" spans="1:256" s="3" customFormat="1" ht="10.5" customHeight="1" thickBot="1">
      <c r="A25" s="63" t="s">
        <v>80</v>
      </c>
      <c r="B25" s="64" t="s">
        <v>81</v>
      </c>
      <c r="C25" s="65"/>
      <c r="D25" s="65"/>
      <c r="E25" s="65"/>
      <c r="F25" s="65"/>
      <c r="G25" s="65"/>
      <c r="H25" s="65">
        <v>48879</v>
      </c>
      <c r="I25" s="65"/>
      <c r="J25" s="65"/>
      <c r="K25" s="65"/>
      <c r="L25" s="65"/>
      <c r="M25" s="65"/>
      <c r="N25" s="35">
        <f>SUM(C25:M25)</f>
        <v>48879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14" s="1" customFormat="1" ht="13.5" thickBot="1">
      <c r="A26" s="5" t="s">
        <v>47</v>
      </c>
      <c r="B26" s="6" t="s">
        <v>48</v>
      </c>
      <c r="C26" s="30">
        <f>SUM(C21:C25)</f>
        <v>13357</v>
      </c>
      <c r="D26" s="30">
        <f>SUM(D21:D25)</f>
        <v>572</v>
      </c>
      <c r="E26" s="30">
        <f aca="true" t="shared" si="4" ref="E26:N26">SUM(E21:E25)</f>
        <v>0</v>
      </c>
      <c r="F26" s="30">
        <f t="shared" si="4"/>
        <v>180994</v>
      </c>
      <c r="G26" s="30">
        <f t="shared" si="4"/>
        <v>87076</v>
      </c>
      <c r="H26" s="30">
        <f t="shared" si="4"/>
        <v>48879</v>
      </c>
      <c r="I26" s="30">
        <f t="shared" si="4"/>
        <v>129007</v>
      </c>
      <c r="J26" s="30">
        <f t="shared" si="4"/>
        <v>695</v>
      </c>
      <c r="K26" s="30">
        <f t="shared" si="4"/>
        <v>0</v>
      </c>
      <c r="L26" s="30">
        <f t="shared" si="4"/>
        <v>0</v>
      </c>
      <c r="M26" s="30">
        <f t="shared" si="4"/>
        <v>3640</v>
      </c>
      <c r="N26" s="31">
        <f t="shared" si="4"/>
        <v>464220</v>
      </c>
    </row>
    <row r="27" spans="1:14" s="1" customFormat="1" ht="13.5" thickBot="1">
      <c r="A27" s="13" t="s">
        <v>86</v>
      </c>
      <c r="B27" s="14" t="s">
        <v>87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>
        <v>100</v>
      </c>
      <c r="N27" s="39">
        <f>SUM(C27:M27)</f>
        <v>100</v>
      </c>
    </row>
    <row r="28" spans="1:15" s="1" customFormat="1" ht="13.5" thickBot="1">
      <c r="A28" s="72">
        <v>1</v>
      </c>
      <c r="B28" s="73" t="s">
        <v>49</v>
      </c>
      <c r="C28" s="74">
        <f>C5+C12+C17+C20+C26+C27</f>
        <v>24429</v>
      </c>
      <c r="D28" s="74">
        <f>D5+D12+D17+D20+D26+D27</f>
        <v>572</v>
      </c>
      <c r="E28" s="74">
        <f aca="true" t="shared" si="5" ref="E28:N28">E5+E12+E17+E20+E26+E27</f>
        <v>6863</v>
      </c>
      <c r="F28" s="74">
        <f t="shared" si="5"/>
        <v>180994</v>
      </c>
      <c r="G28" s="74">
        <f t="shared" si="5"/>
        <v>87076</v>
      </c>
      <c r="H28" s="74">
        <f t="shared" si="5"/>
        <v>48879</v>
      </c>
      <c r="I28" s="74">
        <f t="shared" si="5"/>
        <v>129007</v>
      </c>
      <c r="J28" s="74">
        <f t="shared" si="5"/>
        <v>695</v>
      </c>
      <c r="K28" s="74">
        <f t="shared" si="5"/>
        <v>0</v>
      </c>
      <c r="L28" s="74">
        <f t="shared" si="5"/>
        <v>2700</v>
      </c>
      <c r="M28" s="74">
        <f t="shared" si="5"/>
        <v>3740</v>
      </c>
      <c r="N28" s="74">
        <f t="shared" si="5"/>
        <v>484955</v>
      </c>
      <c r="O28" s="75"/>
    </row>
    <row r="29" spans="1:256" s="1" customFormat="1" ht="13.5" thickBot="1">
      <c r="A29" s="13" t="s">
        <v>50</v>
      </c>
      <c r="B29" s="14" t="s">
        <v>51</v>
      </c>
      <c r="C29" s="38">
        <v>4585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>
        <f>SUM(C29:M29)</f>
        <v>4585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14" ht="12" customHeight="1">
      <c r="A30" s="26" t="s">
        <v>52</v>
      </c>
      <c r="B30" s="27" t="s">
        <v>13</v>
      </c>
      <c r="C30" s="40">
        <v>6846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>
        <f>SUM(C30:M30)</f>
        <v>6846</v>
      </c>
    </row>
    <row r="31" spans="1:256" ht="12" customHeight="1" thickBot="1">
      <c r="A31" s="28" t="s">
        <v>53</v>
      </c>
      <c r="B31" s="29" t="s">
        <v>54</v>
      </c>
      <c r="C31" s="42">
        <v>230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>
        <f>SUM(C31:M31)</f>
        <v>230</v>
      </c>
      <c r="O31" s="52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" customFormat="1" ht="13.5" thickBot="1">
      <c r="A32" s="5">
        <v>3</v>
      </c>
      <c r="B32" s="6" t="s">
        <v>56</v>
      </c>
      <c r="C32" s="30">
        <f aca="true" t="shared" si="6" ref="C32:N32">SUM(C30:C31)</f>
        <v>7076</v>
      </c>
      <c r="D32" s="30">
        <f t="shared" si="6"/>
        <v>0</v>
      </c>
      <c r="E32" s="30">
        <f t="shared" si="6"/>
        <v>0</v>
      </c>
      <c r="F32" s="30">
        <f t="shared" si="6"/>
        <v>0</v>
      </c>
      <c r="G32" s="30">
        <f t="shared" si="6"/>
        <v>0</v>
      </c>
      <c r="H32" s="30">
        <f t="shared" si="6"/>
        <v>0</v>
      </c>
      <c r="I32" s="30">
        <f t="shared" si="6"/>
        <v>0</v>
      </c>
      <c r="J32" s="30">
        <f t="shared" si="6"/>
        <v>0</v>
      </c>
      <c r="K32" s="30">
        <f t="shared" si="6"/>
        <v>0</v>
      </c>
      <c r="L32" s="30">
        <f t="shared" si="6"/>
        <v>0</v>
      </c>
      <c r="M32" s="30">
        <f t="shared" si="6"/>
        <v>0</v>
      </c>
      <c r="N32" s="31">
        <f t="shared" si="6"/>
        <v>7076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15" ht="12" customHeight="1">
      <c r="A33" s="7" t="s">
        <v>57</v>
      </c>
      <c r="B33" s="8" t="s">
        <v>58</v>
      </c>
      <c r="C33" s="32">
        <v>150</v>
      </c>
      <c r="D33" s="32"/>
      <c r="E33" s="32">
        <v>7772</v>
      </c>
      <c r="F33" s="32"/>
      <c r="G33" s="32"/>
      <c r="H33" s="32"/>
      <c r="I33" s="32"/>
      <c r="J33" s="32"/>
      <c r="K33" s="32"/>
      <c r="L33" s="32"/>
      <c r="M33" s="32"/>
      <c r="N33" s="33">
        <f aca="true" t="shared" si="7" ref="N33:N40">SUM(C33:M33)</f>
        <v>7922</v>
      </c>
      <c r="O33" s="52"/>
    </row>
    <row r="34" spans="1:14" ht="12" customHeight="1">
      <c r="A34" s="9" t="s">
        <v>59</v>
      </c>
      <c r="B34" s="10" t="s">
        <v>60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>
        <f t="shared" si="7"/>
        <v>0</v>
      </c>
    </row>
    <row r="35" spans="1:14" ht="12" customHeight="1">
      <c r="A35" s="9" t="s">
        <v>61</v>
      </c>
      <c r="B35" s="10" t="s">
        <v>62</v>
      </c>
      <c r="C35" s="34">
        <v>300</v>
      </c>
      <c r="D35" s="34"/>
      <c r="E35" s="34">
        <v>5151</v>
      </c>
      <c r="F35" s="34"/>
      <c r="G35" s="34"/>
      <c r="H35" s="34"/>
      <c r="I35" s="34"/>
      <c r="J35" s="34"/>
      <c r="K35" s="34"/>
      <c r="L35" s="34"/>
      <c r="M35" s="34"/>
      <c r="N35" s="35">
        <f t="shared" si="7"/>
        <v>5451</v>
      </c>
    </row>
    <row r="36" spans="1:14" ht="12" customHeight="1">
      <c r="A36" s="9" t="s">
        <v>63</v>
      </c>
      <c r="B36" s="10" t="s">
        <v>64</v>
      </c>
      <c r="C36" s="34">
        <v>30</v>
      </c>
      <c r="D36" s="34"/>
      <c r="E36" s="34">
        <v>7495</v>
      </c>
      <c r="F36" s="34"/>
      <c r="G36" s="34"/>
      <c r="H36" s="34"/>
      <c r="I36" s="34"/>
      <c r="J36" s="34"/>
      <c r="K36" s="34"/>
      <c r="L36" s="34"/>
      <c r="M36" s="34"/>
      <c r="N36" s="35">
        <f t="shared" si="7"/>
        <v>7525</v>
      </c>
    </row>
    <row r="37" spans="1:256" ht="12" customHeight="1" thickBot="1">
      <c r="A37" s="28" t="s">
        <v>65</v>
      </c>
      <c r="B37" s="29" t="s">
        <v>66</v>
      </c>
      <c r="C37" s="42"/>
      <c r="D37" s="42"/>
      <c r="E37" s="42">
        <v>6027</v>
      </c>
      <c r="F37" s="42"/>
      <c r="G37" s="42"/>
      <c r="H37" s="42"/>
      <c r="I37" s="42"/>
      <c r="J37" s="42"/>
      <c r="K37" s="42"/>
      <c r="L37" s="42"/>
      <c r="M37" s="42"/>
      <c r="N37" s="43">
        <f t="shared" si="7"/>
        <v>6027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2" customFormat="1" ht="12.75">
      <c r="A38" s="54" t="s">
        <v>1</v>
      </c>
      <c r="B38" s="55" t="s">
        <v>2</v>
      </c>
      <c r="C38" s="56" t="s">
        <v>3</v>
      </c>
      <c r="D38" s="56" t="s">
        <v>88</v>
      </c>
      <c r="E38" s="56" t="s">
        <v>7</v>
      </c>
      <c r="F38" s="56" t="s">
        <v>4</v>
      </c>
      <c r="G38" s="56" t="s">
        <v>5</v>
      </c>
      <c r="H38" s="56" t="s">
        <v>15</v>
      </c>
      <c r="I38" s="56" t="s">
        <v>6</v>
      </c>
      <c r="J38" s="56" t="s">
        <v>79</v>
      </c>
      <c r="K38" s="56" t="s">
        <v>93</v>
      </c>
      <c r="L38" s="56" t="s">
        <v>9</v>
      </c>
      <c r="M38" s="56" t="s">
        <v>10</v>
      </c>
      <c r="N38" s="57" t="s">
        <v>11</v>
      </c>
      <c r="O38" s="67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4" ht="12" customHeight="1">
      <c r="A39" s="9" t="s">
        <v>67</v>
      </c>
      <c r="B39" s="10" t="s">
        <v>68</v>
      </c>
      <c r="C39" s="34"/>
      <c r="D39" s="34"/>
      <c r="E39" s="34">
        <v>2097</v>
      </c>
      <c r="F39" s="34"/>
      <c r="G39" s="34"/>
      <c r="H39" s="34"/>
      <c r="I39" s="34"/>
      <c r="J39" s="34"/>
      <c r="K39" s="34"/>
      <c r="L39" s="34"/>
      <c r="M39" s="34"/>
      <c r="N39" s="35">
        <f t="shared" si="7"/>
        <v>2097</v>
      </c>
    </row>
    <row r="40" spans="1:256" ht="12" customHeight="1" thickBot="1">
      <c r="A40" s="11" t="s">
        <v>69</v>
      </c>
      <c r="B40" s="12" t="s">
        <v>94</v>
      </c>
      <c r="C40" s="36">
        <v>10444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>
        <f t="shared" si="7"/>
        <v>10444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15" s="1" customFormat="1" ht="13.5" thickBot="1">
      <c r="A41" s="5">
        <v>4</v>
      </c>
      <c r="B41" s="6" t="s">
        <v>70</v>
      </c>
      <c r="C41" s="30">
        <f aca="true" t="shared" si="8" ref="C41:I41">SUM(C33:C40)</f>
        <v>10924</v>
      </c>
      <c r="D41" s="30">
        <f t="shared" si="8"/>
        <v>0</v>
      </c>
      <c r="E41" s="30">
        <f t="shared" si="8"/>
        <v>28542</v>
      </c>
      <c r="F41" s="30">
        <f t="shared" si="8"/>
        <v>0</v>
      </c>
      <c r="G41" s="30">
        <f t="shared" si="8"/>
        <v>0</v>
      </c>
      <c r="H41" s="30">
        <f t="shared" si="8"/>
        <v>0</v>
      </c>
      <c r="I41" s="30">
        <f t="shared" si="8"/>
        <v>0</v>
      </c>
      <c r="J41" s="30">
        <f>SUM(J34)</f>
        <v>0</v>
      </c>
      <c r="K41" s="30">
        <f>SUM(K33:K40)</f>
        <v>0</v>
      </c>
      <c r="L41" s="30">
        <f>SUM(L33:L40)</f>
        <v>0</v>
      </c>
      <c r="M41" s="30">
        <f>SUM(M33:M40)</f>
        <v>0</v>
      </c>
      <c r="N41" s="31">
        <f>SUM(N33:N40)</f>
        <v>39466</v>
      </c>
      <c r="O41" s="75"/>
    </row>
    <row r="42" spans="1:14" s="1" customFormat="1" ht="13.5" thickBot="1">
      <c r="A42" s="5">
        <v>5</v>
      </c>
      <c r="B42" s="6" t="s">
        <v>78</v>
      </c>
      <c r="C42" s="30">
        <v>487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>
        <f>SUM(C42:M42)</f>
        <v>487</v>
      </c>
    </row>
    <row r="43" spans="1:14" s="1" customFormat="1" ht="13.5" thickBot="1">
      <c r="A43" s="13"/>
      <c r="B43" s="1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</row>
    <row r="44" spans="1:15" s="1" customFormat="1" ht="13.5" thickBot="1">
      <c r="A44" s="5"/>
      <c r="B44" s="6" t="s">
        <v>71</v>
      </c>
      <c r="C44" s="30">
        <f aca="true" t="shared" si="9" ref="C44:N44">C29+C32+C41+C42</f>
        <v>23072</v>
      </c>
      <c r="D44" s="30">
        <f t="shared" si="9"/>
        <v>0</v>
      </c>
      <c r="E44" s="30">
        <f t="shared" si="9"/>
        <v>28542</v>
      </c>
      <c r="F44" s="30">
        <f t="shared" si="9"/>
        <v>0</v>
      </c>
      <c r="G44" s="30">
        <f t="shared" si="9"/>
        <v>0</v>
      </c>
      <c r="H44" s="30">
        <f t="shared" si="9"/>
        <v>0</v>
      </c>
      <c r="I44" s="30">
        <f t="shared" si="9"/>
        <v>0</v>
      </c>
      <c r="J44" s="30">
        <f t="shared" si="9"/>
        <v>0</v>
      </c>
      <c r="K44" s="30">
        <f t="shared" si="9"/>
        <v>0</v>
      </c>
      <c r="L44" s="30">
        <f t="shared" si="9"/>
        <v>0</v>
      </c>
      <c r="M44" s="30">
        <f t="shared" si="9"/>
        <v>0</v>
      </c>
      <c r="N44" s="31">
        <f t="shared" si="9"/>
        <v>51614</v>
      </c>
      <c r="O44" s="75"/>
    </row>
    <row r="45" spans="1:256" s="1" customFormat="1" ht="13.5" thickBot="1">
      <c r="A45" s="58"/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1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4" customFormat="1" ht="13.5" thickBot="1">
      <c r="A46" s="15"/>
      <c r="B46" s="16" t="s">
        <v>49</v>
      </c>
      <c r="C46" s="44">
        <f aca="true" t="shared" si="10" ref="C46:N46">C28+C44</f>
        <v>47501</v>
      </c>
      <c r="D46" s="44">
        <f t="shared" si="10"/>
        <v>572</v>
      </c>
      <c r="E46" s="44">
        <f t="shared" si="10"/>
        <v>35405</v>
      </c>
      <c r="F46" s="44">
        <f t="shared" si="10"/>
        <v>180994</v>
      </c>
      <c r="G46" s="44">
        <f t="shared" si="10"/>
        <v>87076</v>
      </c>
      <c r="H46" s="44">
        <f t="shared" si="10"/>
        <v>48879</v>
      </c>
      <c r="I46" s="44">
        <f t="shared" si="10"/>
        <v>129007</v>
      </c>
      <c r="J46" s="44">
        <f t="shared" si="10"/>
        <v>695</v>
      </c>
      <c r="K46" s="44">
        <f t="shared" si="10"/>
        <v>0</v>
      </c>
      <c r="L46" s="44">
        <f t="shared" si="10"/>
        <v>2700</v>
      </c>
      <c r="M46" s="44">
        <f t="shared" si="10"/>
        <v>3740</v>
      </c>
      <c r="N46" s="62">
        <f t="shared" si="10"/>
        <v>536569</v>
      </c>
      <c r="O46" s="7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15" ht="12.75">
      <c r="A47" s="7" t="s">
        <v>72</v>
      </c>
      <c r="B47" s="8" t="s">
        <v>74</v>
      </c>
      <c r="C47" s="32">
        <v>4680</v>
      </c>
      <c r="D47" s="32"/>
      <c r="E47" s="32">
        <v>2694</v>
      </c>
      <c r="F47" s="32"/>
      <c r="G47" s="32"/>
      <c r="H47" s="32"/>
      <c r="I47" s="32"/>
      <c r="J47" s="32"/>
      <c r="K47" s="32"/>
      <c r="L47" s="32"/>
      <c r="M47" s="32"/>
      <c r="N47" s="45">
        <f>SUM(C47:M47)</f>
        <v>7374</v>
      </c>
      <c r="O47" s="1"/>
    </row>
    <row r="48" spans="1:256" ht="13.5" thickBot="1">
      <c r="A48" s="11" t="s">
        <v>73</v>
      </c>
      <c r="B48" s="12" t="s">
        <v>0</v>
      </c>
      <c r="C48" s="36">
        <v>735</v>
      </c>
      <c r="D48" s="36"/>
      <c r="E48" s="36">
        <v>1894</v>
      </c>
      <c r="F48" s="36"/>
      <c r="G48" s="36"/>
      <c r="H48" s="36"/>
      <c r="I48" s="36"/>
      <c r="J48" s="36"/>
      <c r="K48" s="36"/>
      <c r="L48" s="36"/>
      <c r="M48" s="36"/>
      <c r="N48" s="46">
        <f>SUM(C48:M48)</f>
        <v>2629</v>
      </c>
      <c r="O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14" s="1" customFormat="1" ht="13.5" thickBot="1">
      <c r="A49" s="17">
        <v>6</v>
      </c>
      <c r="B49" s="18" t="s">
        <v>75</v>
      </c>
      <c r="C49" s="47">
        <f aca="true" t="shared" si="11" ref="C49:M49">SUM(C47:C48)</f>
        <v>5415</v>
      </c>
      <c r="D49" s="47">
        <f t="shared" si="11"/>
        <v>0</v>
      </c>
      <c r="E49" s="47">
        <f t="shared" si="11"/>
        <v>4588</v>
      </c>
      <c r="F49" s="47">
        <f t="shared" si="11"/>
        <v>0</v>
      </c>
      <c r="G49" s="47">
        <f t="shared" si="11"/>
        <v>0</v>
      </c>
      <c r="H49" s="47">
        <f t="shared" si="11"/>
        <v>0</v>
      </c>
      <c r="I49" s="47">
        <f t="shared" si="11"/>
        <v>0</v>
      </c>
      <c r="J49" s="47">
        <f t="shared" si="11"/>
        <v>0</v>
      </c>
      <c r="K49" s="47">
        <f t="shared" si="11"/>
        <v>0</v>
      </c>
      <c r="L49" s="47">
        <f t="shared" si="11"/>
        <v>0</v>
      </c>
      <c r="M49" s="47">
        <f t="shared" si="11"/>
        <v>0</v>
      </c>
      <c r="N49" s="48">
        <f>SUM(C49:M49)</f>
        <v>10003</v>
      </c>
    </row>
    <row r="50" spans="1:14" s="1" customFormat="1" ht="13.5" thickBot="1">
      <c r="A50" s="13"/>
      <c r="B50" s="1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</row>
    <row r="51" spans="1:15" s="1" customFormat="1" ht="13.5" thickBot="1">
      <c r="A51" s="17"/>
      <c r="B51" s="18" t="s">
        <v>76</v>
      </c>
      <c r="C51" s="30">
        <f aca="true" t="shared" si="12" ref="C51:N51">SUM(C46,C49)</f>
        <v>52916</v>
      </c>
      <c r="D51" s="30">
        <f t="shared" si="12"/>
        <v>572</v>
      </c>
      <c r="E51" s="30">
        <f t="shared" si="12"/>
        <v>39993</v>
      </c>
      <c r="F51" s="30">
        <f t="shared" si="12"/>
        <v>180994</v>
      </c>
      <c r="G51" s="30">
        <f t="shared" si="12"/>
        <v>87076</v>
      </c>
      <c r="H51" s="30">
        <f t="shared" si="12"/>
        <v>48879</v>
      </c>
      <c r="I51" s="30">
        <f t="shared" si="12"/>
        <v>129007</v>
      </c>
      <c r="J51" s="30">
        <f t="shared" si="12"/>
        <v>695</v>
      </c>
      <c r="K51" s="30">
        <f t="shared" si="12"/>
        <v>0</v>
      </c>
      <c r="L51" s="30">
        <f t="shared" si="12"/>
        <v>2700</v>
      </c>
      <c r="M51" s="30">
        <f t="shared" si="12"/>
        <v>3740</v>
      </c>
      <c r="N51" s="31">
        <f t="shared" si="12"/>
        <v>546572</v>
      </c>
      <c r="O51" s="75"/>
    </row>
    <row r="52" spans="1:14" s="1" customFormat="1" ht="12.75">
      <c r="A52" s="49"/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256" s="1" customFormat="1" ht="12.75">
      <c r="A53" s="51"/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77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15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2"/>
    </row>
    <row r="55" ht="12.75">
      <c r="O55" s="52"/>
    </row>
    <row r="60" spans="23:256" ht="12.75"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23:256" s="1" customFormat="1" ht="12.75"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</sheetData>
  <mergeCells count="3">
    <mergeCell ref="B1:N1"/>
    <mergeCell ref="M3:N3"/>
    <mergeCell ref="B2:N2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2005-01-27T07:00:31Z</cp:lastPrinted>
  <dcterms:created xsi:type="dcterms:W3CDTF">2003-02-14T07:13:59Z</dcterms:created>
  <dcterms:modified xsi:type="dcterms:W3CDTF">2005-01-23T12:22:38Z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