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<sst xmlns="http://schemas.openxmlformats.org/spreadsheetml/2006/main" count="85" uniqueCount="76">
  <si>
    <t>Megnevezés</t>
  </si>
  <si>
    <t>Intézmények működési bevétele</t>
  </si>
  <si>
    <t>Polgármesteri Hivatal</t>
  </si>
  <si>
    <t>Művelődési Központ</t>
  </si>
  <si>
    <t>Önkormányzat összesen</t>
  </si>
  <si>
    <t>eredeti</t>
  </si>
  <si>
    <t>mód.ei.</t>
  </si>
  <si>
    <t>teljesítés</t>
  </si>
  <si>
    <t>Iparűzési adó</t>
  </si>
  <si>
    <t>Építmény adó</t>
  </si>
  <si>
    <t>Helyi adók összesen</t>
  </si>
  <si>
    <t>Személyi jöv.adó helyben maradó r.</t>
  </si>
  <si>
    <t>Normatív módon elosztott szja.</t>
  </si>
  <si>
    <t>Szja összesen:</t>
  </si>
  <si>
    <t>Gépjármű adó</t>
  </si>
  <si>
    <t>Átengedett adó összesen:</t>
  </si>
  <si>
    <t>Egyéb különféle bevételek</t>
  </si>
  <si>
    <t>Normatív állami hozzájárulás</t>
  </si>
  <si>
    <t>Költségvetési támogatás összes:</t>
  </si>
  <si>
    <t>OEP-től átvett pénzeszköz</t>
  </si>
  <si>
    <t>Átvett pénzeszköz összesen:</t>
  </si>
  <si>
    <t>Működési hitel</t>
  </si>
  <si>
    <t>Előző évi pénzmaradv.igénybev.</t>
  </si>
  <si>
    <t>I.</t>
  </si>
  <si>
    <t>II.</t>
  </si>
  <si>
    <t>Fejlesztési célú bevételek</t>
  </si>
  <si>
    <t>Kommunális adó</t>
  </si>
  <si>
    <t>Tárgyi eszköz értékesítés</t>
  </si>
  <si>
    <t>Kölcsön visszatérülés</t>
  </si>
  <si>
    <t>Működési célú kiadások</t>
  </si>
  <si>
    <t>Személyi jellegű kiadások</t>
  </si>
  <si>
    <t>Munkaadót terhelő járulékok</t>
  </si>
  <si>
    <t xml:space="preserve">Dologi kiadások </t>
  </si>
  <si>
    <t>Szociális ellátások</t>
  </si>
  <si>
    <t>Pénzeszköz átadás</t>
  </si>
  <si>
    <t>Működési célú tartalék</t>
  </si>
  <si>
    <t>Működési célú kiadás összesen:</t>
  </si>
  <si>
    <t>Fejlesztési célú kiadások</t>
  </si>
  <si>
    <t>Intézmények felhalmozási kiadása</t>
  </si>
  <si>
    <t>Felújítások</t>
  </si>
  <si>
    <t>Egyéb beruházás</t>
  </si>
  <si>
    <t>Lakásszerzési támogatás</t>
  </si>
  <si>
    <t>Fejlesztési célú kiadás összesen:</t>
  </si>
  <si>
    <t>Pótlék, bírság</t>
  </si>
  <si>
    <t>Termőföld bérbeadás szja.</t>
  </si>
  <si>
    <t>Szociális ellátások támogatása</t>
  </si>
  <si>
    <t>Központosított támogatások</t>
  </si>
  <si>
    <t>Közműfejlesztés központi  támogatás</t>
  </si>
  <si>
    <t>KIADÁSOK</t>
  </si>
  <si>
    <t>Önkormányzat kiadása  összesen:</t>
  </si>
  <si>
    <t>Önk. sajátos bevétel összesen:</t>
  </si>
  <si>
    <t>Kiegészítő tám. egyes közoktatási feladatokhoz</t>
  </si>
  <si>
    <t>Előző évi pénzmaradvány igénybevétel.</t>
  </si>
  <si>
    <t>Működési  célú bevétel mindösszesen.:</t>
  </si>
  <si>
    <t>Központi támogatás. szja-ból</t>
  </si>
  <si>
    <t>Felhalmozási célú pénzeszköz. átvétel</t>
  </si>
  <si>
    <t>Fejlesztési célú bevétel mindösszesen.:</t>
  </si>
  <si>
    <t>Költségvetési bevételek összesen</t>
  </si>
  <si>
    <t>Fejlesztési célú pénzeszköz. átadás</t>
  </si>
  <si>
    <t>Működési célú pénzeszköz átvétel</t>
  </si>
  <si>
    <t>Teljesítés</t>
  </si>
  <si>
    <t>%-a</t>
  </si>
  <si>
    <t>Egyéb központi támogatás</t>
  </si>
  <si>
    <t>Céltámogatás</t>
  </si>
  <si>
    <t xml:space="preserve">Fejlesztési célú hitel törlesztés </t>
  </si>
  <si>
    <t>51-52</t>
  </si>
  <si>
    <t>Működési célú bevétel</t>
  </si>
  <si>
    <t>Működési célú kiadás</t>
  </si>
  <si>
    <t xml:space="preserve">Fejelsztési hitel kamata </t>
  </si>
  <si>
    <t>Működési  célú kb. egyenlege</t>
  </si>
  <si>
    <t xml:space="preserve">Fejlesztési hitel kamata </t>
  </si>
  <si>
    <t>Fejlesztési  célú kv. egyenlege</t>
  </si>
  <si>
    <t>Fejlesztési célú bevétel</t>
  </si>
  <si>
    <t>Fejlesztési célú kiadás</t>
  </si>
  <si>
    <t>54-57</t>
  </si>
  <si>
    <t xml:space="preserve"> 1/A. számú  melléklet a 6./2006. (III.31.)  költségvetési beszámoló rendelethez
Rétság Város Önkormányzat  2005. évi  költségvetési  bevételeinek és kiadásainak teljesítése (1000 Ft-ban)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</si>
</sst>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7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4" fillId="0" borderId="4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10" fontId="8" fillId="0" borderId="0" xfId="0" applyNumberFormat="1" applyFont="1" applyAlignment="1">
      <alignment/>
    </xf>
    <xf numFmtId="10" fontId="8" fillId="0" borderId="0" xfId="0" applyNumberFormat="1" applyFont="1" applyBorder="1" applyAlignment="1">
      <alignment/>
    </xf>
    <xf numFmtId="10" fontId="10" fillId="0" borderId="16" xfId="0" applyNumberFormat="1" applyFont="1" applyBorder="1" applyAlignment="1">
      <alignment horizontal="center"/>
    </xf>
    <xf numFmtId="10" fontId="10" fillId="0" borderId="17" xfId="0" applyNumberFormat="1" applyFont="1" applyBorder="1" applyAlignment="1">
      <alignment/>
    </xf>
    <xf numFmtId="10" fontId="10" fillId="0" borderId="18" xfId="0" applyNumberFormat="1" applyFont="1" applyBorder="1" applyAlignment="1">
      <alignment/>
    </xf>
    <xf numFmtId="10" fontId="10" fillId="0" borderId="19" xfId="0" applyNumberFormat="1" applyFont="1" applyBorder="1" applyAlignment="1">
      <alignment/>
    </xf>
    <xf numFmtId="10" fontId="10" fillId="0" borderId="20" xfId="0" applyNumberFormat="1" applyFont="1" applyBorder="1" applyAlignment="1">
      <alignment/>
    </xf>
    <xf numFmtId="10" fontId="10" fillId="0" borderId="21" xfId="0" applyNumberFormat="1" applyFont="1" applyBorder="1" applyAlignment="1">
      <alignment horizontal="center"/>
    </xf>
    <xf numFmtId="10" fontId="10" fillId="0" borderId="2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10" fontId="10" fillId="0" borderId="2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10" fontId="11" fillId="0" borderId="17" xfId="0" applyNumberFormat="1" applyFont="1" applyBorder="1" applyAlignment="1">
      <alignment/>
    </xf>
    <xf numFmtId="10" fontId="11" fillId="0" borderId="18" xfId="0" applyNumberFormat="1" applyFont="1" applyBorder="1" applyAlignment="1">
      <alignment/>
    </xf>
    <xf numFmtId="10" fontId="11" fillId="0" borderId="9" xfId="0" applyNumberFormat="1" applyFont="1" applyBorder="1" applyAlignment="1">
      <alignment/>
    </xf>
    <xf numFmtId="10" fontId="11" fillId="0" borderId="20" xfId="0" applyNumberFormat="1" applyFont="1" applyBorder="1" applyAlignment="1">
      <alignment/>
    </xf>
    <xf numFmtId="10" fontId="11" fillId="0" borderId="19" xfId="0" applyNumberFormat="1" applyFont="1" applyBorder="1" applyAlignment="1">
      <alignment/>
    </xf>
    <xf numFmtId="10" fontId="11" fillId="0" borderId="22" xfId="0" applyNumberFormat="1" applyFont="1" applyBorder="1" applyAlignment="1">
      <alignment/>
    </xf>
    <xf numFmtId="10" fontId="13" fillId="0" borderId="23" xfId="0" applyNumberFormat="1" applyFont="1" applyBorder="1" applyAlignment="1">
      <alignment/>
    </xf>
    <xf numFmtId="10" fontId="10" fillId="0" borderId="24" xfId="0" applyNumberFormat="1" applyFont="1" applyBorder="1" applyAlignment="1">
      <alignment/>
    </xf>
    <xf numFmtId="10" fontId="11" fillId="0" borderId="23" xfId="0" applyNumberFormat="1" applyFont="1" applyBorder="1" applyAlignment="1">
      <alignment/>
    </xf>
    <xf numFmtId="3" fontId="10" fillId="0" borderId="25" xfId="0" applyNumberFormat="1" applyFont="1" applyBorder="1" applyAlignment="1">
      <alignment horizontal="left"/>
    </xf>
    <xf numFmtId="3" fontId="10" fillId="0" borderId="26" xfId="0" applyNumberFormat="1" applyFont="1" applyBorder="1" applyAlignment="1">
      <alignment horizontal="left"/>
    </xf>
    <xf numFmtId="3" fontId="10" fillId="0" borderId="27" xfId="0" applyNumberFormat="1" applyFont="1" applyBorder="1" applyAlignment="1">
      <alignment horizontal="left"/>
    </xf>
    <xf numFmtId="3" fontId="11" fillId="0" borderId="11" xfId="0" applyNumberFormat="1" applyFont="1" applyBorder="1" applyAlignment="1">
      <alignment horizontal="left"/>
    </xf>
    <xf numFmtId="3" fontId="11" fillId="0" borderId="6" xfId="0" applyNumberFormat="1" applyFont="1" applyBorder="1" applyAlignment="1">
      <alignment horizontal="left"/>
    </xf>
    <xf numFmtId="3" fontId="11" fillId="0" borderId="8" xfId="0" applyNumberFormat="1" applyFont="1" applyBorder="1" applyAlignment="1">
      <alignment horizontal="left"/>
    </xf>
    <xf numFmtId="3" fontId="12" fillId="0" borderId="27" xfId="0" applyNumberFormat="1" applyFont="1" applyBorder="1" applyAlignment="1">
      <alignment horizontal="left"/>
    </xf>
    <xf numFmtId="3" fontId="11" fillId="0" borderId="12" xfId="0" applyNumberFormat="1" applyFont="1" applyBorder="1" applyAlignment="1">
      <alignment horizontal="left"/>
    </xf>
    <xf numFmtId="3" fontId="13" fillId="0" borderId="27" xfId="0" applyNumberFormat="1" applyFont="1" applyBorder="1" applyAlignment="1">
      <alignment horizontal="left"/>
    </xf>
    <xf numFmtId="3" fontId="11" fillId="0" borderId="28" xfId="0" applyNumberFormat="1" applyFont="1" applyBorder="1" applyAlignment="1">
      <alignment horizontal="left"/>
    </xf>
    <xf numFmtId="3" fontId="11" fillId="0" borderId="29" xfId="0" applyNumberFormat="1" applyFont="1" applyBorder="1" applyAlignment="1">
      <alignment horizontal="left"/>
    </xf>
    <xf numFmtId="3" fontId="11" fillId="0" borderId="30" xfId="0" applyNumberFormat="1" applyFont="1" applyBorder="1" applyAlignment="1">
      <alignment horizontal="left"/>
    </xf>
    <xf numFmtId="3" fontId="11" fillId="0" borderId="31" xfId="0" applyNumberFormat="1" applyFont="1" applyBorder="1" applyAlignment="1">
      <alignment horizontal="left"/>
    </xf>
    <xf numFmtId="3" fontId="10" fillId="0" borderId="32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3" fontId="15" fillId="0" borderId="0" xfId="0" applyNumberFormat="1" applyFont="1" applyAlignment="1">
      <alignment/>
    </xf>
    <xf numFmtId="10" fontId="15" fillId="0" borderId="0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" fontId="10" fillId="0" borderId="33" xfId="0" applyNumberFormat="1" applyFont="1" applyBorder="1" applyAlignment="1">
      <alignment horizontal="left"/>
    </xf>
    <xf numFmtId="3" fontId="10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10" fontId="10" fillId="0" borderId="34" xfId="0" applyNumberFormat="1" applyFont="1" applyBorder="1" applyAlignment="1">
      <alignment/>
    </xf>
    <xf numFmtId="0" fontId="15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3" fontId="0" fillId="0" borderId="0" xfId="0" applyNumberFormat="1" applyAlignment="1">
      <alignment/>
    </xf>
    <xf numFmtId="3" fontId="14" fillId="0" borderId="35" xfId="0" applyNumberFormat="1" applyFont="1" applyBorder="1" applyAlignment="1">
      <alignment horizontal="left"/>
    </xf>
    <xf numFmtId="3" fontId="14" fillId="0" borderId="13" xfId="0" applyNumberFormat="1" applyFont="1" applyBorder="1" applyAlignment="1">
      <alignment/>
    </xf>
    <xf numFmtId="10" fontId="14" fillId="0" borderId="17" xfId="0" applyNumberFormat="1" applyFont="1" applyBorder="1" applyAlignment="1">
      <alignment/>
    </xf>
    <xf numFmtId="3" fontId="14" fillId="0" borderId="29" xfId="0" applyNumberFormat="1" applyFont="1" applyBorder="1" applyAlignment="1">
      <alignment horizontal="left"/>
    </xf>
    <xf numFmtId="10" fontId="14" fillId="0" borderId="18" xfId="0" applyNumberFormat="1" applyFont="1" applyBorder="1" applyAlignment="1">
      <alignment/>
    </xf>
    <xf numFmtId="3" fontId="15" fillId="0" borderId="29" xfId="0" applyNumberFormat="1" applyFont="1" applyBorder="1" applyAlignment="1">
      <alignment horizontal="left"/>
    </xf>
    <xf numFmtId="3" fontId="15" fillId="0" borderId="30" xfId="0" applyNumberFormat="1" applyFont="1" applyBorder="1" applyAlignment="1">
      <alignment horizontal="left"/>
    </xf>
    <xf numFmtId="3" fontId="15" fillId="0" borderId="15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3" fontId="15" fillId="0" borderId="35" xfId="0" applyNumberFormat="1" applyFont="1" applyBorder="1" applyAlignment="1">
      <alignment horizontal="left"/>
    </xf>
    <xf numFmtId="3" fontId="15" fillId="0" borderId="13" xfId="0" applyNumberFormat="1" applyFont="1" applyBorder="1" applyAlignment="1">
      <alignment/>
    </xf>
    <xf numFmtId="10" fontId="15" fillId="0" borderId="17" xfId="0" applyNumberFormat="1" applyFont="1" applyBorder="1" applyAlignment="1">
      <alignment/>
    </xf>
    <xf numFmtId="10" fontId="15" fillId="0" borderId="18" xfId="0" applyNumberFormat="1" applyFont="1" applyBorder="1" applyAlignment="1">
      <alignment/>
    </xf>
    <xf numFmtId="0" fontId="15" fillId="0" borderId="29" xfId="0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15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3" fontId="5" fillId="0" borderId="15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3" fontId="10" fillId="0" borderId="36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72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6.25390625" style="76" bestFit="1" customWidth="1"/>
    <col min="2" max="2" width="33.75390625" style="0" bestFit="1" customWidth="1"/>
    <col min="3" max="3" width="9.00390625" style="0" customWidth="1"/>
    <col min="5" max="5" width="9.625" style="0" customWidth="1"/>
    <col min="6" max="7" width="7.375" style="0" customWidth="1"/>
    <col min="8" max="8" width="7.875" style="0" bestFit="1" customWidth="1"/>
    <col min="10" max="10" width="10.875" style="0" customWidth="1"/>
    <col min="11" max="11" width="10.125" style="0" customWidth="1"/>
    <col min="12" max="12" width="9.125" style="0" hidden="1" customWidth="1"/>
    <col min="13" max="13" width="9.125" style="31" customWidth="1"/>
  </cols>
  <sheetData>
    <row r="1" spans="1:13" s="107" customFormat="1" ht="44.25" customHeight="1" thickBot="1">
      <c r="A1" s="113" t="s">
        <v>75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15"/>
    </row>
    <row r="2" spans="1:13" s="1" customFormat="1" ht="12.75">
      <c r="A2" s="62"/>
      <c r="B2" s="12" t="s">
        <v>0</v>
      </c>
      <c r="C2" s="110" t="s">
        <v>2</v>
      </c>
      <c r="D2" s="111"/>
      <c r="E2" s="111"/>
      <c r="F2" s="111" t="s">
        <v>3</v>
      </c>
      <c r="G2" s="111"/>
      <c r="H2" s="111"/>
      <c r="I2" s="111" t="s">
        <v>4</v>
      </c>
      <c r="J2" s="111"/>
      <c r="K2" s="112"/>
      <c r="L2" s="6"/>
      <c r="M2" s="33" t="s">
        <v>60</v>
      </c>
    </row>
    <row r="3" spans="1:13" s="1" customFormat="1" ht="13.5" thickBot="1">
      <c r="A3" s="63"/>
      <c r="B3" s="13"/>
      <c r="C3" s="14" t="s">
        <v>5</v>
      </c>
      <c r="D3" s="15" t="s">
        <v>6</v>
      </c>
      <c r="E3" s="15" t="s">
        <v>7</v>
      </c>
      <c r="F3" s="15" t="s">
        <v>5</v>
      </c>
      <c r="G3" s="15" t="s">
        <v>6</v>
      </c>
      <c r="H3" s="15" t="s">
        <v>7</v>
      </c>
      <c r="I3" s="15" t="s">
        <v>5</v>
      </c>
      <c r="J3" s="15" t="s">
        <v>6</v>
      </c>
      <c r="K3" s="16" t="s">
        <v>7</v>
      </c>
      <c r="L3" s="11"/>
      <c r="M3" s="38" t="s">
        <v>61</v>
      </c>
    </row>
    <row r="4" spans="1:44" s="8" customFormat="1" ht="13.5" thickBot="1">
      <c r="A4" s="64">
        <v>91</v>
      </c>
      <c r="B4" s="17" t="s">
        <v>1</v>
      </c>
      <c r="C4" s="17">
        <v>47301</v>
      </c>
      <c r="D4" s="17">
        <v>50834</v>
      </c>
      <c r="E4" s="17">
        <v>48327</v>
      </c>
      <c r="F4" s="17">
        <v>5415</v>
      </c>
      <c r="G4" s="17">
        <v>6940</v>
      </c>
      <c r="H4" s="17">
        <v>5607</v>
      </c>
      <c r="I4" s="17">
        <f>C4+F4</f>
        <v>52716</v>
      </c>
      <c r="J4" s="17">
        <f>D4+G4</f>
        <v>57774</v>
      </c>
      <c r="K4" s="17">
        <f>E4+H4</f>
        <v>53934</v>
      </c>
      <c r="L4" s="9">
        <f>F4+I4</f>
        <v>58131</v>
      </c>
      <c r="M4" s="60">
        <f>K4/J4</f>
        <v>0.9335341156921799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252" s="2" customFormat="1" ht="12.75">
      <c r="A5" s="65"/>
      <c r="B5" s="18" t="s">
        <v>8</v>
      </c>
      <c r="C5" s="18">
        <v>173609</v>
      </c>
      <c r="D5" s="18">
        <v>187726</v>
      </c>
      <c r="E5" s="18">
        <v>187726</v>
      </c>
      <c r="F5" s="18"/>
      <c r="G5" s="18"/>
      <c r="H5" s="18"/>
      <c r="I5" s="18">
        <f aca="true" t="shared" si="0" ref="I5:I57">C5+F5</f>
        <v>173609</v>
      </c>
      <c r="J5" s="18">
        <f aca="true" t="shared" si="1" ref="J5:J57">D5+G5</f>
        <v>187726</v>
      </c>
      <c r="K5" s="25">
        <f aca="true" t="shared" si="2" ref="K5:K57">E5+H5</f>
        <v>187726</v>
      </c>
      <c r="L5" s="40"/>
      <c r="M5" s="53">
        <f aca="true" t="shared" si="3" ref="M5:M59">K5/J5</f>
        <v>1</v>
      </c>
      <c r="IR5" s="2">
        <f>SUM(C5:IQ5)</f>
        <v>1098123</v>
      </c>
    </row>
    <row r="6" spans="1:13" s="2" customFormat="1" ht="12.75">
      <c r="A6" s="66"/>
      <c r="B6" s="19" t="s">
        <v>43</v>
      </c>
      <c r="C6" s="19"/>
      <c r="D6" s="19">
        <v>1375</v>
      </c>
      <c r="E6" s="19">
        <v>1343</v>
      </c>
      <c r="F6" s="19"/>
      <c r="G6" s="19"/>
      <c r="H6" s="19"/>
      <c r="I6" s="18">
        <f t="shared" si="0"/>
        <v>0</v>
      </c>
      <c r="J6" s="18">
        <f t="shared" si="1"/>
        <v>1375</v>
      </c>
      <c r="K6" s="18">
        <f t="shared" si="2"/>
        <v>1343</v>
      </c>
      <c r="L6" s="41"/>
      <c r="M6" s="54">
        <f t="shared" si="3"/>
        <v>0.9767272727272728</v>
      </c>
    </row>
    <row r="7" spans="1:252" s="2" customFormat="1" ht="13.5" thickBot="1">
      <c r="A7" s="67"/>
      <c r="B7" s="20" t="s">
        <v>9</v>
      </c>
      <c r="C7" s="20">
        <v>4685</v>
      </c>
      <c r="D7" s="20">
        <v>4051</v>
      </c>
      <c r="E7" s="20">
        <v>4051</v>
      </c>
      <c r="F7" s="20"/>
      <c r="G7" s="20"/>
      <c r="H7" s="20"/>
      <c r="I7" s="19">
        <f t="shared" si="0"/>
        <v>4685</v>
      </c>
      <c r="J7" s="19">
        <f t="shared" si="1"/>
        <v>4051</v>
      </c>
      <c r="K7" s="19">
        <f t="shared" si="2"/>
        <v>4051</v>
      </c>
      <c r="L7" s="42"/>
      <c r="M7" s="55">
        <f t="shared" si="3"/>
        <v>1</v>
      </c>
      <c r="IR7" s="2">
        <f>SUM(C7:IQ7)</f>
        <v>25575</v>
      </c>
    </row>
    <row r="8" spans="1:44" s="10" customFormat="1" ht="13.5" thickBot="1">
      <c r="A8" s="68">
        <v>922</v>
      </c>
      <c r="B8" s="21" t="s">
        <v>10</v>
      </c>
      <c r="C8" s="21">
        <f>SUM(C5:C7)</f>
        <v>178294</v>
      </c>
      <c r="D8" s="21">
        <f aca="true" t="shared" si="4" ref="D8:L8">SUM(D5:D7)</f>
        <v>193152</v>
      </c>
      <c r="E8" s="21">
        <f t="shared" si="4"/>
        <v>193120</v>
      </c>
      <c r="F8" s="21">
        <f t="shared" si="4"/>
        <v>0</v>
      </c>
      <c r="G8" s="21">
        <f t="shared" si="4"/>
        <v>0</v>
      </c>
      <c r="H8" s="21">
        <f t="shared" si="4"/>
        <v>0</v>
      </c>
      <c r="I8" s="22">
        <f t="shared" si="0"/>
        <v>178294</v>
      </c>
      <c r="J8" s="22">
        <f t="shared" si="1"/>
        <v>193152</v>
      </c>
      <c r="K8" s="22">
        <f t="shared" si="2"/>
        <v>193120</v>
      </c>
      <c r="L8" s="43">
        <f t="shared" si="4"/>
        <v>0</v>
      </c>
      <c r="M8" s="61">
        <f t="shared" si="3"/>
        <v>0.9998343273691186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13" s="2" customFormat="1" ht="12.75">
      <c r="A9" s="65"/>
      <c r="B9" s="18" t="s">
        <v>11</v>
      </c>
      <c r="C9" s="18">
        <v>6840</v>
      </c>
      <c r="D9" s="18">
        <v>6840</v>
      </c>
      <c r="E9" s="18">
        <v>-120</v>
      </c>
      <c r="F9" s="18"/>
      <c r="G9" s="18"/>
      <c r="H9" s="18"/>
      <c r="I9" s="18">
        <f t="shared" si="0"/>
        <v>6840</v>
      </c>
      <c r="J9" s="18">
        <f t="shared" si="1"/>
        <v>6840</v>
      </c>
      <c r="K9" s="18">
        <f t="shared" si="2"/>
        <v>-120</v>
      </c>
      <c r="L9" s="44"/>
      <c r="M9" s="56">
        <f t="shared" si="3"/>
        <v>-0.017543859649122806</v>
      </c>
    </row>
    <row r="10" spans="1:13" s="2" customFormat="1" ht="13.5" thickBot="1">
      <c r="A10" s="67"/>
      <c r="B10" s="20" t="s">
        <v>12</v>
      </c>
      <c r="C10" s="20">
        <v>62907</v>
      </c>
      <c r="D10" s="20">
        <v>63008</v>
      </c>
      <c r="E10" s="20">
        <v>63008</v>
      </c>
      <c r="F10" s="20"/>
      <c r="G10" s="20"/>
      <c r="H10" s="20"/>
      <c r="I10" s="19">
        <f t="shared" si="0"/>
        <v>62907</v>
      </c>
      <c r="J10" s="19">
        <f t="shared" si="1"/>
        <v>63008</v>
      </c>
      <c r="K10" s="19">
        <f t="shared" si="2"/>
        <v>63008</v>
      </c>
      <c r="L10" s="45"/>
      <c r="M10" s="55">
        <f t="shared" si="3"/>
        <v>1</v>
      </c>
    </row>
    <row r="11" spans="1:13" s="3" customFormat="1" ht="13.5" thickBot="1">
      <c r="A11" s="68"/>
      <c r="B11" s="21" t="s">
        <v>13</v>
      </c>
      <c r="C11" s="21">
        <f>SUM(C9:C10)</f>
        <v>69747</v>
      </c>
      <c r="D11" s="21">
        <f aca="true" t="shared" si="5" ref="D11:L11">SUM(D9:D10)</f>
        <v>69848</v>
      </c>
      <c r="E11" s="21">
        <f t="shared" si="5"/>
        <v>62888</v>
      </c>
      <c r="F11" s="21">
        <f t="shared" si="5"/>
        <v>0</v>
      </c>
      <c r="G11" s="21">
        <f t="shared" si="5"/>
        <v>0</v>
      </c>
      <c r="H11" s="21">
        <f t="shared" si="5"/>
        <v>0</v>
      </c>
      <c r="I11" s="22">
        <f t="shared" si="0"/>
        <v>69747</v>
      </c>
      <c r="J11" s="22">
        <f t="shared" si="1"/>
        <v>69848</v>
      </c>
      <c r="K11" s="22">
        <f t="shared" si="2"/>
        <v>62888</v>
      </c>
      <c r="L11" s="46">
        <f t="shared" si="5"/>
        <v>0</v>
      </c>
      <c r="M11" s="61">
        <f t="shared" si="3"/>
        <v>0.9003550566945367</v>
      </c>
    </row>
    <row r="12" spans="1:13" s="2" customFormat="1" ht="12.75">
      <c r="A12" s="65"/>
      <c r="B12" s="18" t="s">
        <v>14</v>
      </c>
      <c r="C12" s="18">
        <v>13000</v>
      </c>
      <c r="D12" s="18">
        <v>15157</v>
      </c>
      <c r="E12" s="18">
        <v>15157</v>
      </c>
      <c r="F12" s="18"/>
      <c r="G12" s="18"/>
      <c r="H12" s="18"/>
      <c r="I12" s="18">
        <f t="shared" si="0"/>
        <v>13000</v>
      </c>
      <c r="J12" s="18">
        <f t="shared" si="1"/>
        <v>15157</v>
      </c>
      <c r="K12" s="18">
        <f t="shared" si="2"/>
        <v>15157</v>
      </c>
      <c r="L12" s="42"/>
      <c r="M12" s="56">
        <f t="shared" si="3"/>
        <v>1</v>
      </c>
    </row>
    <row r="13" spans="1:13" s="2" customFormat="1" ht="13.5" thickBot="1">
      <c r="A13" s="67"/>
      <c r="B13" s="20" t="s">
        <v>44</v>
      </c>
      <c r="C13" s="20"/>
      <c r="D13" s="20">
        <v>29</v>
      </c>
      <c r="E13" s="20">
        <v>29</v>
      </c>
      <c r="F13" s="20"/>
      <c r="G13" s="20"/>
      <c r="H13" s="20"/>
      <c r="I13" s="20">
        <f t="shared" si="0"/>
        <v>0</v>
      </c>
      <c r="J13" s="20">
        <f t="shared" si="1"/>
        <v>29</v>
      </c>
      <c r="K13" s="30">
        <f t="shared" si="2"/>
        <v>29</v>
      </c>
      <c r="L13" s="48"/>
      <c r="M13" s="39"/>
    </row>
    <row r="14" spans="1:44" s="10" customFormat="1" ht="13.5" thickBot="1">
      <c r="A14" s="68">
        <v>923</v>
      </c>
      <c r="B14" s="21" t="s">
        <v>15</v>
      </c>
      <c r="C14" s="21">
        <f>C11+C12+C13</f>
        <v>82747</v>
      </c>
      <c r="D14" s="21">
        <f aca="true" t="shared" si="6" ref="D14:L14">D11+D12+D13</f>
        <v>85034</v>
      </c>
      <c r="E14" s="21">
        <f t="shared" si="6"/>
        <v>78074</v>
      </c>
      <c r="F14" s="21">
        <f t="shared" si="6"/>
        <v>0</v>
      </c>
      <c r="G14" s="21">
        <f t="shared" si="6"/>
        <v>0</v>
      </c>
      <c r="H14" s="21">
        <f t="shared" si="6"/>
        <v>0</v>
      </c>
      <c r="I14" s="21">
        <f t="shared" si="6"/>
        <v>82747</v>
      </c>
      <c r="J14" s="21">
        <f t="shared" si="6"/>
        <v>85034</v>
      </c>
      <c r="K14" s="21">
        <f t="shared" si="6"/>
        <v>78074</v>
      </c>
      <c r="L14" s="21">
        <f t="shared" si="6"/>
        <v>0</v>
      </c>
      <c r="M14" s="61">
        <f t="shared" si="3"/>
        <v>0.9181503869040619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13" s="2" customFormat="1" ht="13.5" thickBot="1">
      <c r="A15" s="66">
        <v>929</v>
      </c>
      <c r="B15" s="19" t="s">
        <v>16</v>
      </c>
      <c r="C15" s="19">
        <v>572</v>
      </c>
      <c r="D15" s="19">
        <v>1140</v>
      </c>
      <c r="E15" s="19">
        <v>1146</v>
      </c>
      <c r="F15" s="19"/>
      <c r="G15" s="19"/>
      <c r="H15" s="19"/>
      <c r="I15" s="19">
        <f t="shared" si="0"/>
        <v>572</v>
      </c>
      <c r="J15" s="19">
        <f t="shared" si="1"/>
        <v>1140</v>
      </c>
      <c r="K15" s="19">
        <f t="shared" si="2"/>
        <v>1146</v>
      </c>
      <c r="L15" s="41"/>
      <c r="M15" s="57">
        <f t="shared" si="3"/>
        <v>1.0052631578947369</v>
      </c>
    </row>
    <row r="16" spans="1:44" s="8" customFormat="1" ht="13.5" thickBot="1">
      <c r="A16" s="64"/>
      <c r="B16" s="17" t="s">
        <v>50</v>
      </c>
      <c r="C16" s="17">
        <f>C8+C14+C15</f>
        <v>261613</v>
      </c>
      <c r="D16" s="17">
        <f aca="true" t="shared" si="7" ref="D16:L16">D8+D14+D15</f>
        <v>279326</v>
      </c>
      <c r="E16" s="17">
        <f t="shared" si="7"/>
        <v>272340</v>
      </c>
      <c r="F16" s="17">
        <f t="shared" si="7"/>
        <v>0</v>
      </c>
      <c r="G16" s="17">
        <f t="shared" si="7"/>
        <v>0</v>
      </c>
      <c r="H16" s="17">
        <f t="shared" si="7"/>
        <v>0</v>
      </c>
      <c r="I16" s="17">
        <f t="shared" si="7"/>
        <v>261613</v>
      </c>
      <c r="J16" s="17">
        <f t="shared" si="7"/>
        <v>279326</v>
      </c>
      <c r="K16" s="17">
        <f t="shared" si="7"/>
        <v>272340</v>
      </c>
      <c r="L16" s="17">
        <f t="shared" si="7"/>
        <v>0</v>
      </c>
      <c r="M16" s="47">
        <f t="shared" si="3"/>
        <v>0.9749897968681756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13" s="2" customFormat="1" ht="12.75">
      <c r="A17" s="65">
        <v>462</v>
      </c>
      <c r="B17" s="18" t="s">
        <v>59</v>
      </c>
      <c r="C17" s="18">
        <v>12214</v>
      </c>
      <c r="D17" s="18">
        <v>33293</v>
      </c>
      <c r="E17" s="18">
        <v>33350</v>
      </c>
      <c r="F17" s="18">
        <v>4588</v>
      </c>
      <c r="G17" s="18">
        <v>4588</v>
      </c>
      <c r="H17" s="18">
        <v>3257</v>
      </c>
      <c r="I17" s="18">
        <f aca="true" t="shared" si="8" ref="I17:K18">C17+F17</f>
        <v>16802</v>
      </c>
      <c r="J17" s="18">
        <f t="shared" si="8"/>
        <v>37881</v>
      </c>
      <c r="K17" s="18">
        <f t="shared" si="8"/>
        <v>36607</v>
      </c>
      <c r="L17" s="44"/>
      <c r="M17" s="56">
        <f>K17/J17</f>
        <v>0.9663683640875372</v>
      </c>
    </row>
    <row r="18" spans="1:13" s="2" customFormat="1" ht="13.5" thickBot="1">
      <c r="A18" s="69">
        <v>462</v>
      </c>
      <c r="B18" s="23" t="s">
        <v>19</v>
      </c>
      <c r="C18" s="23">
        <v>23391</v>
      </c>
      <c r="D18" s="23">
        <v>21306</v>
      </c>
      <c r="E18" s="23">
        <v>21072</v>
      </c>
      <c r="F18" s="23"/>
      <c r="G18" s="23"/>
      <c r="H18" s="23"/>
      <c r="I18" s="18">
        <f t="shared" si="8"/>
        <v>23391</v>
      </c>
      <c r="J18" s="18">
        <f t="shared" si="8"/>
        <v>21306</v>
      </c>
      <c r="K18" s="18">
        <f t="shared" si="8"/>
        <v>21072</v>
      </c>
      <c r="L18" s="45"/>
      <c r="M18" s="54">
        <f>K18/J18</f>
        <v>0.9890171782596452</v>
      </c>
    </row>
    <row r="19" spans="1:44" s="8" customFormat="1" ht="13.5" thickBot="1">
      <c r="A19" s="64"/>
      <c r="B19" s="17" t="s">
        <v>20</v>
      </c>
      <c r="C19" s="17">
        <f aca="true" t="shared" si="9" ref="C19:L19">SUM(C17:C18)</f>
        <v>35605</v>
      </c>
      <c r="D19" s="17">
        <f t="shared" si="9"/>
        <v>54599</v>
      </c>
      <c r="E19" s="17">
        <f t="shared" si="9"/>
        <v>54422</v>
      </c>
      <c r="F19" s="17">
        <f t="shared" si="9"/>
        <v>4588</v>
      </c>
      <c r="G19" s="17">
        <f t="shared" si="9"/>
        <v>4588</v>
      </c>
      <c r="H19" s="17">
        <f t="shared" si="9"/>
        <v>3257</v>
      </c>
      <c r="I19" s="17">
        <f t="shared" si="9"/>
        <v>40193</v>
      </c>
      <c r="J19" s="17">
        <f t="shared" si="9"/>
        <v>59187</v>
      </c>
      <c r="K19" s="17">
        <f t="shared" si="9"/>
        <v>57679</v>
      </c>
      <c r="L19" s="17">
        <f t="shared" si="9"/>
        <v>0</v>
      </c>
      <c r="M19" s="47">
        <f>K19/J19</f>
        <v>0.9745214320712319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13" s="2" customFormat="1" ht="12.75">
      <c r="A20" s="65">
        <v>942</v>
      </c>
      <c r="B20" s="18" t="s">
        <v>17</v>
      </c>
      <c r="C20" s="18">
        <v>118562</v>
      </c>
      <c r="D20" s="18">
        <v>119448</v>
      </c>
      <c r="E20" s="18">
        <v>119448</v>
      </c>
      <c r="F20" s="18"/>
      <c r="G20" s="18"/>
      <c r="H20" s="18"/>
      <c r="I20" s="18">
        <f t="shared" si="0"/>
        <v>118562</v>
      </c>
      <c r="J20" s="18">
        <f t="shared" si="1"/>
        <v>119448</v>
      </c>
      <c r="K20" s="18">
        <f t="shared" si="2"/>
        <v>119448</v>
      </c>
      <c r="L20" s="44"/>
      <c r="M20" s="56">
        <f t="shared" si="3"/>
        <v>1</v>
      </c>
    </row>
    <row r="21" spans="1:13" s="2" customFormat="1" ht="12.75">
      <c r="A21" s="69">
        <v>943</v>
      </c>
      <c r="B21" s="23" t="s">
        <v>45</v>
      </c>
      <c r="C21" s="23">
        <v>4695</v>
      </c>
      <c r="D21" s="23">
        <v>17617</v>
      </c>
      <c r="E21" s="23">
        <v>17617</v>
      </c>
      <c r="F21" s="23"/>
      <c r="G21" s="23"/>
      <c r="H21" s="23"/>
      <c r="I21" s="18">
        <f>C21+F21</f>
        <v>4695</v>
      </c>
      <c r="J21" s="18">
        <f>D21+G21</f>
        <v>17617</v>
      </c>
      <c r="K21" s="18">
        <f>E21+H21</f>
        <v>17617</v>
      </c>
      <c r="L21" s="45"/>
      <c r="M21" s="54">
        <f>K21/J21</f>
        <v>1</v>
      </c>
    </row>
    <row r="22" spans="1:13" s="2" customFormat="1" ht="12.75">
      <c r="A22" s="69">
        <v>943</v>
      </c>
      <c r="B22" s="23" t="s">
        <v>51</v>
      </c>
      <c r="C22" s="23">
        <v>2259</v>
      </c>
      <c r="D22" s="23">
        <v>2263</v>
      </c>
      <c r="E22" s="23">
        <v>2262</v>
      </c>
      <c r="F22" s="23"/>
      <c r="G22" s="23"/>
      <c r="H22" s="23"/>
      <c r="I22" s="18">
        <f t="shared" si="0"/>
        <v>2259</v>
      </c>
      <c r="J22" s="18">
        <f t="shared" si="1"/>
        <v>2263</v>
      </c>
      <c r="K22" s="18">
        <f t="shared" si="2"/>
        <v>2262</v>
      </c>
      <c r="L22" s="45"/>
      <c r="M22" s="54">
        <f t="shared" si="3"/>
        <v>0.9995581087052585</v>
      </c>
    </row>
    <row r="23" spans="1:13" s="2" customFormat="1" ht="12.75">
      <c r="A23" s="69">
        <v>944</v>
      </c>
      <c r="B23" s="23" t="s">
        <v>46</v>
      </c>
      <c r="C23" s="23">
        <v>3491</v>
      </c>
      <c r="D23" s="23">
        <v>4851</v>
      </c>
      <c r="E23" s="23">
        <v>4851</v>
      </c>
      <c r="F23" s="23"/>
      <c r="G23" s="23"/>
      <c r="H23" s="23"/>
      <c r="I23" s="18">
        <f t="shared" si="0"/>
        <v>3491</v>
      </c>
      <c r="J23" s="18">
        <f t="shared" si="1"/>
        <v>4851</v>
      </c>
      <c r="K23" s="18">
        <f t="shared" si="2"/>
        <v>4851</v>
      </c>
      <c r="L23" s="45"/>
      <c r="M23" s="54">
        <f t="shared" si="3"/>
        <v>1</v>
      </c>
    </row>
    <row r="24" spans="1:13" s="2" customFormat="1" ht="13.5" thickBot="1">
      <c r="A24" s="69">
        <v>947</v>
      </c>
      <c r="B24" s="23" t="s">
        <v>62</v>
      </c>
      <c r="C24" s="23"/>
      <c r="D24" s="23">
        <v>285</v>
      </c>
      <c r="E24" s="23">
        <v>285</v>
      </c>
      <c r="F24" s="23"/>
      <c r="G24" s="23"/>
      <c r="H24" s="23"/>
      <c r="I24" s="18">
        <f t="shared" si="0"/>
        <v>0</v>
      </c>
      <c r="J24" s="18">
        <f t="shared" si="1"/>
        <v>285</v>
      </c>
      <c r="K24" s="18">
        <f t="shared" si="2"/>
        <v>285</v>
      </c>
      <c r="L24" s="45"/>
      <c r="M24" s="55">
        <f t="shared" si="3"/>
        <v>1</v>
      </c>
    </row>
    <row r="25" spans="1:44" s="8" customFormat="1" ht="13.5" thickBot="1">
      <c r="A25" s="64"/>
      <c r="B25" s="17" t="s">
        <v>18</v>
      </c>
      <c r="C25" s="17">
        <f>SUM(C20:C24)</f>
        <v>129007</v>
      </c>
      <c r="D25" s="17">
        <f aca="true" t="shared" si="10" ref="D25:L25">SUM(D20:D24)</f>
        <v>144464</v>
      </c>
      <c r="E25" s="17">
        <f t="shared" si="10"/>
        <v>144463</v>
      </c>
      <c r="F25" s="17">
        <f t="shared" si="10"/>
        <v>0</v>
      </c>
      <c r="G25" s="17">
        <f t="shared" si="10"/>
        <v>0</v>
      </c>
      <c r="H25" s="17">
        <f t="shared" si="10"/>
        <v>0</v>
      </c>
      <c r="I25" s="17">
        <f t="shared" si="10"/>
        <v>129007</v>
      </c>
      <c r="J25" s="17">
        <f t="shared" si="10"/>
        <v>144464</v>
      </c>
      <c r="K25" s="17">
        <f t="shared" si="10"/>
        <v>144463</v>
      </c>
      <c r="L25" s="17">
        <f t="shared" si="10"/>
        <v>0</v>
      </c>
      <c r="M25" s="47">
        <f t="shared" si="3"/>
        <v>0.9999930778602282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s="8" customFormat="1" ht="13.5" thickBot="1">
      <c r="A26" s="64">
        <v>451</v>
      </c>
      <c r="B26" s="17" t="s">
        <v>21</v>
      </c>
      <c r="C26" s="17">
        <v>48879</v>
      </c>
      <c r="D26" s="17">
        <v>8622</v>
      </c>
      <c r="E26" s="17"/>
      <c r="F26" s="17"/>
      <c r="G26" s="17"/>
      <c r="H26" s="17"/>
      <c r="I26" s="22">
        <f t="shared" si="0"/>
        <v>48879</v>
      </c>
      <c r="J26" s="22">
        <f t="shared" si="1"/>
        <v>8622</v>
      </c>
      <c r="K26" s="22">
        <f t="shared" si="2"/>
        <v>0</v>
      </c>
      <c r="L26" s="49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s="8" customFormat="1" ht="13.5" thickBot="1">
      <c r="A27" s="64">
        <v>981</v>
      </c>
      <c r="B27" s="17" t="s">
        <v>52</v>
      </c>
      <c r="C27" s="17">
        <v>100</v>
      </c>
      <c r="D27" s="17">
        <v>201</v>
      </c>
      <c r="E27" s="17">
        <v>483</v>
      </c>
      <c r="F27" s="17"/>
      <c r="G27" s="17"/>
      <c r="H27" s="17">
        <v>209</v>
      </c>
      <c r="I27" s="17">
        <f t="shared" si="0"/>
        <v>100</v>
      </c>
      <c r="J27" s="17">
        <f t="shared" si="1"/>
        <v>201</v>
      </c>
      <c r="K27" s="17">
        <f t="shared" si="2"/>
        <v>692</v>
      </c>
      <c r="L27" s="49"/>
      <c r="M27" s="47">
        <f t="shared" si="3"/>
        <v>3.442786069651741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s="7" customFormat="1" ht="12" customHeight="1" thickBot="1">
      <c r="A28" s="70" t="s">
        <v>23</v>
      </c>
      <c r="B28" s="24" t="s">
        <v>53</v>
      </c>
      <c r="C28" s="24">
        <f aca="true" t="shared" si="11" ref="C28:K28">C4+C16+C25+C19+C26+C27</f>
        <v>522505</v>
      </c>
      <c r="D28" s="24">
        <f t="shared" si="11"/>
        <v>538046</v>
      </c>
      <c r="E28" s="24">
        <f t="shared" si="11"/>
        <v>520035</v>
      </c>
      <c r="F28" s="24">
        <f t="shared" si="11"/>
        <v>10003</v>
      </c>
      <c r="G28" s="24">
        <f t="shared" si="11"/>
        <v>11528</v>
      </c>
      <c r="H28" s="24">
        <f t="shared" si="11"/>
        <v>9073</v>
      </c>
      <c r="I28" s="24">
        <f t="shared" si="11"/>
        <v>532508</v>
      </c>
      <c r="J28" s="24">
        <f t="shared" si="11"/>
        <v>549574</v>
      </c>
      <c r="K28" s="24">
        <f t="shared" si="11"/>
        <v>529108</v>
      </c>
      <c r="L28" s="50"/>
      <c r="M28" s="59">
        <f>K28/J28</f>
        <v>0.9627602470276978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s="7" customFormat="1" ht="12" customHeight="1" thickBot="1">
      <c r="A29" s="70"/>
      <c r="B29" s="24"/>
      <c r="C29" s="28"/>
      <c r="D29" s="28"/>
      <c r="E29" s="28"/>
      <c r="F29" s="28"/>
      <c r="G29" s="28"/>
      <c r="H29" s="28"/>
      <c r="I29" s="28"/>
      <c r="J29" s="28"/>
      <c r="K29" s="28"/>
      <c r="L29" s="50"/>
      <c r="M29" s="34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s="8" customFormat="1" ht="13.5" thickBot="1">
      <c r="A30" s="64" t="s">
        <v>24</v>
      </c>
      <c r="B30" s="17" t="s">
        <v>25</v>
      </c>
      <c r="C30" s="29"/>
      <c r="D30" s="29"/>
      <c r="E30" s="29"/>
      <c r="F30" s="29"/>
      <c r="G30" s="29"/>
      <c r="H30" s="29"/>
      <c r="I30" s="23"/>
      <c r="J30" s="23"/>
      <c r="K30" s="23"/>
      <c r="L30" s="49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1:13" s="2" customFormat="1" ht="12.75">
      <c r="A31" s="71">
        <v>922</v>
      </c>
      <c r="B31" s="18" t="s">
        <v>26</v>
      </c>
      <c r="C31" s="18">
        <v>2700</v>
      </c>
      <c r="D31" s="18">
        <v>2778</v>
      </c>
      <c r="E31" s="18">
        <v>2780</v>
      </c>
      <c r="F31" s="18"/>
      <c r="G31" s="18"/>
      <c r="H31" s="18"/>
      <c r="I31" s="18">
        <f t="shared" si="0"/>
        <v>2700</v>
      </c>
      <c r="J31" s="18">
        <f t="shared" si="1"/>
        <v>2778</v>
      </c>
      <c r="K31" s="18">
        <f t="shared" si="2"/>
        <v>2780</v>
      </c>
      <c r="L31" s="44"/>
      <c r="M31" s="54">
        <f t="shared" si="3"/>
        <v>1.0007199424046076</v>
      </c>
    </row>
    <row r="32" spans="1:13" s="2" customFormat="1" ht="12.75">
      <c r="A32" s="72">
        <v>93</v>
      </c>
      <c r="B32" s="23" t="s">
        <v>27</v>
      </c>
      <c r="C32" s="23">
        <v>695</v>
      </c>
      <c r="D32" s="23">
        <v>4720</v>
      </c>
      <c r="E32" s="23">
        <v>5351</v>
      </c>
      <c r="F32" s="23"/>
      <c r="G32" s="23"/>
      <c r="H32" s="23"/>
      <c r="I32" s="18">
        <f t="shared" si="0"/>
        <v>695</v>
      </c>
      <c r="J32" s="18">
        <f t="shared" si="1"/>
        <v>4720</v>
      </c>
      <c r="K32" s="18">
        <f t="shared" si="2"/>
        <v>5351</v>
      </c>
      <c r="L32" s="45"/>
      <c r="M32" s="54">
        <f t="shared" si="3"/>
        <v>1.133686440677966</v>
      </c>
    </row>
    <row r="33" spans="1:13" s="2" customFormat="1" ht="12.75">
      <c r="A33" s="74">
        <v>923</v>
      </c>
      <c r="B33" s="20" t="s">
        <v>54</v>
      </c>
      <c r="C33" s="20">
        <v>4329</v>
      </c>
      <c r="D33" s="20">
        <v>4329</v>
      </c>
      <c r="E33" s="20">
        <v>4329</v>
      </c>
      <c r="F33" s="20"/>
      <c r="G33" s="20"/>
      <c r="H33" s="20"/>
      <c r="I33" s="20">
        <f aca="true" t="shared" si="12" ref="I33:K37">C33+F33</f>
        <v>4329</v>
      </c>
      <c r="J33" s="20">
        <f t="shared" si="12"/>
        <v>4329</v>
      </c>
      <c r="K33" s="20">
        <f t="shared" si="12"/>
        <v>4329</v>
      </c>
      <c r="L33" s="42"/>
      <c r="M33" s="55">
        <f t="shared" si="3"/>
        <v>1</v>
      </c>
    </row>
    <row r="34" spans="1:13" s="2" customFormat="1" ht="12.75">
      <c r="A34" s="72">
        <v>945</v>
      </c>
      <c r="B34" s="23" t="s">
        <v>63</v>
      </c>
      <c r="C34" s="23"/>
      <c r="D34" s="23">
        <v>1875</v>
      </c>
      <c r="E34" s="23">
        <v>1875</v>
      </c>
      <c r="F34" s="23"/>
      <c r="G34" s="23"/>
      <c r="H34" s="23"/>
      <c r="I34" s="23">
        <f t="shared" si="12"/>
        <v>0</v>
      </c>
      <c r="J34" s="23">
        <f t="shared" si="12"/>
        <v>1875</v>
      </c>
      <c r="K34" s="23">
        <f t="shared" si="12"/>
        <v>1875</v>
      </c>
      <c r="L34" s="45"/>
      <c r="M34" s="54">
        <f>K34/J34</f>
        <v>1</v>
      </c>
    </row>
    <row r="35" spans="1:13" s="2" customFormat="1" ht="12.75">
      <c r="A35" s="72">
        <v>465</v>
      </c>
      <c r="B35" s="23" t="s">
        <v>55</v>
      </c>
      <c r="C35" s="23">
        <v>1200</v>
      </c>
      <c r="D35" s="23">
        <v>1053</v>
      </c>
      <c r="E35" s="23">
        <v>1053</v>
      </c>
      <c r="F35" s="23"/>
      <c r="G35" s="23"/>
      <c r="H35" s="23"/>
      <c r="I35" s="18">
        <f t="shared" si="12"/>
        <v>1200</v>
      </c>
      <c r="J35" s="18">
        <f t="shared" si="12"/>
        <v>1053</v>
      </c>
      <c r="K35" s="18">
        <f t="shared" si="12"/>
        <v>1053</v>
      </c>
      <c r="L35" s="45"/>
      <c r="M35" s="54">
        <f>K35/J35</f>
        <v>1</v>
      </c>
    </row>
    <row r="36" spans="1:13" s="2" customFormat="1" ht="12.75">
      <c r="A36" s="72">
        <v>944</v>
      </c>
      <c r="B36" s="23" t="s">
        <v>47</v>
      </c>
      <c r="C36" s="23"/>
      <c r="D36" s="23">
        <v>113</v>
      </c>
      <c r="E36" s="23">
        <v>113</v>
      </c>
      <c r="F36" s="23"/>
      <c r="G36" s="23"/>
      <c r="H36" s="23"/>
      <c r="I36" s="18">
        <f t="shared" si="12"/>
        <v>0</v>
      </c>
      <c r="J36" s="18">
        <f t="shared" si="12"/>
        <v>113</v>
      </c>
      <c r="K36" s="18">
        <f t="shared" si="12"/>
        <v>113</v>
      </c>
      <c r="L36" s="45"/>
      <c r="M36" s="54">
        <f>K36/J36</f>
        <v>1</v>
      </c>
    </row>
    <row r="37" spans="1:13" s="2" customFormat="1" ht="13.5" thickBot="1">
      <c r="A37" s="73">
        <v>194</v>
      </c>
      <c r="B37" s="30" t="s">
        <v>28</v>
      </c>
      <c r="C37" s="30">
        <v>1500</v>
      </c>
      <c r="D37" s="30">
        <v>1500</v>
      </c>
      <c r="E37" s="30">
        <v>1256</v>
      </c>
      <c r="F37" s="30"/>
      <c r="G37" s="30"/>
      <c r="H37" s="30"/>
      <c r="I37" s="27">
        <f t="shared" si="12"/>
        <v>1500</v>
      </c>
      <c r="J37" s="27">
        <f t="shared" si="12"/>
        <v>1500</v>
      </c>
      <c r="K37" s="27">
        <f t="shared" si="12"/>
        <v>1256</v>
      </c>
      <c r="L37" s="108"/>
      <c r="M37" s="58">
        <f>K37/J37</f>
        <v>0.8373333333333334</v>
      </c>
    </row>
    <row r="38" spans="1:13" s="2" customFormat="1" ht="13.5" thickBot="1">
      <c r="A38" s="74">
        <v>981</v>
      </c>
      <c r="B38" s="20" t="s">
        <v>22</v>
      </c>
      <c r="C38" s="20">
        <v>3640</v>
      </c>
      <c r="D38" s="20">
        <v>8116</v>
      </c>
      <c r="E38" s="20">
        <v>8116</v>
      </c>
      <c r="F38" s="20"/>
      <c r="G38" s="20"/>
      <c r="H38" s="23"/>
      <c r="I38" s="23">
        <f t="shared" si="0"/>
        <v>3640</v>
      </c>
      <c r="J38" s="23">
        <f t="shared" si="1"/>
        <v>8116</v>
      </c>
      <c r="K38" s="23">
        <f t="shared" si="2"/>
        <v>8116</v>
      </c>
      <c r="L38" s="45"/>
      <c r="M38" s="55">
        <f t="shared" si="3"/>
        <v>1</v>
      </c>
    </row>
    <row r="39" spans="1:13" s="4" customFormat="1" ht="13.5" thickBot="1">
      <c r="A39" s="64" t="s">
        <v>24</v>
      </c>
      <c r="B39" s="17" t="s">
        <v>56</v>
      </c>
      <c r="C39" s="17">
        <f>C31+C32+C33+C34+C35+C36+C37+C38</f>
        <v>14064</v>
      </c>
      <c r="D39" s="17">
        <f>D31+D32+D33+D34+D35+D36+D37+D38</f>
        <v>24484</v>
      </c>
      <c r="E39" s="17">
        <f>E31+E32+E33+E34+E35+E36+E37+E38</f>
        <v>24873</v>
      </c>
      <c r="F39" s="17">
        <f>F31+F32+F33+F34+F35+F36+F37+F38</f>
        <v>0</v>
      </c>
      <c r="G39" s="17">
        <f>G31+G32+G33+G34+G35+G36+G37+G38</f>
        <v>0</v>
      </c>
      <c r="H39" s="17">
        <f>H31+H32+H33+H34+H35+H36+H37+H38</f>
        <v>0</v>
      </c>
      <c r="I39" s="17">
        <f>I31+I32+I33+I34+I35+I36+I37+I38</f>
        <v>14064</v>
      </c>
      <c r="J39" s="17">
        <f>J31+J32+J33+J34+J35+J36+J37+J38</f>
        <v>24484</v>
      </c>
      <c r="K39" s="17">
        <f>K31+K32+K33+K34+K35+K36+K37+K38</f>
        <v>24873</v>
      </c>
      <c r="L39" s="17">
        <f>L31+L32+L33+L34+L35+L36+L37+L38</f>
        <v>0</v>
      </c>
      <c r="M39" s="109">
        <f>M31+M32+M33+M34+M35+M36+M37+M38</f>
        <v>7.971739716415907</v>
      </c>
    </row>
    <row r="40" spans="1:13" s="5" customFormat="1" ht="13.5" thickBot="1">
      <c r="A40" s="70"/>
      <c r="B40" s="24" t="s">
        <v>57</v>
      </c>
      <c r="C40" s="24">
        <f>C28+C39</f>
        <v>536569</v>
      </c>
      <c r="D40" s="24">
        <f>D28+D39</f>
        <v>562530</v>
      </c>
      <c r="E40" s="24">
        <f>E28+E39</f>
        <v>544908</v>
      </c>
      <c r="F40" s="24">
        <f>F28+F39</f>
        <v>10003</v>
      </c>
      <c r="G40" s="24">
        <f>G28+G39</f>
        <v>11528</v>
      </c>
      <c r="H40" s="24">
        <f>H28+H39</f>
        <v>9073</v>
      </c>
      <c r="I40" s="24">
        <f>I28+I39</f>
        <v>546572</v>
      </c>
      <c r="J40" s="24">
        <f>J28+J39</f>
        <v>574058</v>
      </c>
      <c r="K40" s="24">
        <f>K28+K39</f>
        <v>553981</v>
      </c>
      <c r="L40" s="51"/>
      <c r="M40" s="59">
        <f t="shared" si="3"/>
        <v>0.9650261820234193</v>
      </c>
    </row>
    <row r="41" spans="1:13" s="4" customFormat="1" ht="13.5" thickBot="1">
      <c r="A41" s="7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52"/>
      <c r="M41" s="47"/>
    </row>
    <row r="42" spans="1:13" s="4" customFormat="1" ht="13.5" thickBot="1">
      <c r="A42" s="75"/>
      <c r="B42" s="26" t="s">
        <v>48</v>
      </c>
      <c r="C42" s="26"/>
      <c r="D42" s="26"/>
      <c r="E42" s="26"/>
      <c r="F42" s="26"/>
      <c r="G42" s="26"/>
      <c r="H42" s="26"/>
      <c r="I42" s="26"/>
      <c r="J42" s="26"/>
      <c r="K42" s="26"/>
      <c r="L42" s="52"/>
      <c r="M42" s="47"/>
    </row>
    <row r="43" spans="1:60" s="8" customFormat="1" ht="13.5" thickBot="1">
      <c r="A43" s="75" t="s">
        <v>23</v>
      </c>
      <c r="B43" s="26" t="s">
        <v>29</v>
      </c>
      <c r="C43" s="26"/>
      <c r="D43" s="26"/>
      <c r="E43" s="26"/>
      <c r="F43" s="26"/>
      <c r="G43" s="26"/>
      <c r="H43" s="26"/>
      <c r="I43" s="27">
        <f t="shared" si="0"/>
        <v>0</v>
      </c>
      <c r="J43" s="27">
        <f t="shared" si="1"/>
        <v>0</v>
      </c>
      <c r="K43" s="27">
        <f t="shared" si="2"/>
        <v>0</v>
      </c>
      <c r="L43" s="49"/>
      <c r="M43" s="47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1:13" s="2" customFormat="1" ht="12.75">
      <c r="A44" s="71" t="s">
        <v>65</v>
      </c>
      <c r="B44" s="18" t="s">
        <v>30</v>
      </c>
      <c r="C44" s="18">
        <v>240284</v>
      </c>
      <c r="D44" s="18">
        <v>238553</v>
      </c>
      <c r="E44" s="18">
        <v>237027</v>
      </c>
      <c r="F44" s="18">
        <v>19410</v>
      </c>
      <c r="G44" s="18">
        <v>19498</v>
      </c>
      <c r="H44" s="18">
        <v>19201</v>
      </c>
      <c r="I44" s="18">
        <f t="shared" si="0"/>
        <v>259694</v>
      </c>
      <c r="J44" s="18">
        <f t="shared" si="1"/>
        <v>258051</v>
      </c>
      <c r="K44" s="18">
        <f t="shared" si="2"/>
        <v>256228</v>
      </c>
      <c r="L44" s="44"/>
      <c r="M44" s="56">
        <f t="shared" si="3"/>
        <v>0.9929355049970742</v>
      </c>
    </row>
    <row r="45" spans="1:13" s="2" customFormat="1" ht="12.75">
      <c r="A45" s="72">
        <v>53</v>
      </c>
      <c r="B45" s="23" t="s">
        <v>31</v>
      </c>
      <c r="C45" s="23">
        <v>78536</v>
      </c>
      <c r="D45" s="23">
        <v>78928</v>
      </c>
      <c r="E45" s="23">
        <v>78411</v>
      </c>
      <c r="F45" s="23">
        <v>6541</v>
      </c>
      <c r="G45" s="23">
        <v>6568</v>
      </c>
      <c r="H45" s="23">
        <v>6585</v>
      </c>
      <c r="I45" s="18">
        <f t="shared" si="0"/>
        <v>85077</v>
      </c>
      <c r="J45" s="18">
        <f t="shared" si="1"/>
        <v>85496</v>
      </c>
      <c r="K45" s="18">
        <f t="shared" si="2"/>
        <v>84996</v>
      </c>
      <c r="L45" s="45"/>
      <c r="M45" s="54">
        <f t="shared" si="3"/>
        <v>0.9941517731823711</v>
      </c>
    </row>
    <row r="46" spans="1:13" s="2" customFormat="1" ht="12.75">
      <c r="A46" s="72" t="s">
        <v>74</v>
      </c>
      <c r="B46" s="23" t="s">
        <v>32</v>
      </c>
      <c r="C46" s="23">
        <v>127126</v>
      </c>
      <c r="D46" s="23">
        <v>127903</v>
      </c>
      <c r="E46" s="23">
        <v>124712</v>
      </c>
      <c r="F46" s="23">
        <v>20151</v>
      </c>
      <c r="G46" s="23">
        <v>21990</v>
      </c>
      <c r="H46" s="23">
        <v>18040</v>
      </c>
      <c r="I46" s="18">
        <f t="shared" si="0"/>
        <v>147277</v>
      </c>
      <c r="J46" s="18">
        <f t="shared" si="1"/>
        <v>149893</v>
      </c>
      <c r="K46" s="18">
        <f t="shared" si="2"/>
        <v>142752</v>
      </c>
      <c r="L46" s="45"/>
      <c r="M46" s="54">
        <f t="shared" si="3"/>
        <v>0.9523593496694308</v>
      </c>
    </row>
    <row r="47" spans="1:13" s="2" customFormat="1" ht="12.75">
      <c r="A47" s="72">
        <v>38</v>
      </c>
      <c r="B47" s="23" t="s">
        <v>33</v>
      </c>
      <c r="C47" s="23">
        <v>5851</v>
      </c>
      <c r="D47" s="23">
        <v>27405</v>
      </c>
      <c r="E47" s="23">
        <v>27661</v>
      </c>
      <c r="F47" s="23"/>
      <c r="G47" s="23"/>
      <c r="H47" s="23"/>
      <c r="I47" s="18">
        <f t="shared" si="0"/>
        <v>5851</v>
      </c>
      <c r="J47" s="18">
        <f t="shared" si="1"/>
        <v>27405</v>
      </c>
      <c r="K47" s="18">
        <f t="shared" si="2"/>
        <v>27661</v>
      </c>
      <c r="L47" s="45"/>
      <c r="M47" s="54">
        <f t="shared" si="3"/>
        <v>1.009341361065499</v>
      </c>
    </row>
    <row r="48" spans="1:13" s="2" customFormat="1" ht="12.75">
      <c r="A48" s="72">
        <v>37</v>
      </c>
      <c r="B48" s="23" t="s">
        <v>34</v>
      </c>
      <c r="C48" s="23">
        <v>5880</v>
      </c>
      <c r="D48" s="23">
        <v>9988</v>
      </c>
      <c r="E48" s="23">
        <v>9732</v>
      </c>
      <c r="F48" s="23"/>
      <c r="G48" s="23"/>
      <c r="H48" s="23"/>
      <c r="I48" s="18">
        <f t="shared" si="0"/>
        <v>5880</v>
      </c>
      <c r="J48" s="18">
        <f t="shared" si="1"/>
        <v>9988</v>
      </c>
      <c r="K48" s="18">
        <f t="shared" si="2"/>
        <v>9732</v>
      </c>
      <c r="L48" s="45"/>
      <c r="M48" s="54">
        <f t="shared" si="3"/>
        <v>0.97436924309171</v>
      </c>
    </row>
    <row r="49" spans="1:13" s="2" customFormat="1" ht="13.5" thickBot="1">
      <c r="A49" s="74">
        <v>591</v>
      </c>
      <c r="B49" s="20" t="s">
        <v>35</v>
      </c>
      <c r="C49" s="20">
        <v>6960</v>
      </c>
      <c r="D49" s="20">
        <v>7022</v>
      </c>
      <c r="E49" s="20"/>
      <c r="F49" s="20"/>
      <c r="G49" s="20"/>
      <c r="H49" s="20"/>
      <c r="I49" s="19">
        <f t="shared" si="0"/>
        <v>6960</v>
      </c>
      <c r="J49" s="19">
        <f t="shared" si="1"/>
        <v>7022</v>
      </c>
      <c r="K49" s="19">
        <f t="shared" si="2"/>
        <v>0</v>
      </c>
      <c r="L49" s="42"/>
      <c r="M49" s="55">
        <f t="shared" si="3"/>
        <v>0</v>
      </c>
    </row>
    <row r="50" spans="1:60" s="8" customFormat="1" ht="13.5" thickBot="1">
      <c r="A50" s="64"/>
      <c r="B50" s="17" t="s">
        <v>36</v>
      </c>
      <c r="C50" s="17">
        <f>SUM(C44:C49)</f>
        <v>464637</v>
      </c>
      <c r="D50" s="17">
        <f aca="true" t="shared" si="13" ref="D50:L50">SUM(D44:D49)</f>
        <v>489799</v>
      </c>
      <c r="E50" s="17">
        <f t="shared" si="13"/>
        <v>477543</v>
      </c>
      <c r="F50" s="17">
        <f t="shared" si="13"/>
        <v>46102</v>
      </c>
      <c r="G50" s="17">
        <f t="shared" si="13"/>
        <v>48056</v>
      </c>
      <c r="H50" s="17">
        <f t="shared" si="13"/>
        <v>43826</v>
      </c>
      <c r="I50" s="17">
        <f t="shared" si="13"/>
        <v>510739</v>
      </c>
      <c r="J50" s="17">
        <f t="shared" si="13"/>
        <v>537855</v>
      </c>
      <c r="K50" s="17">
        <f t="shared" si="13"/>
        <v>521369</v>
      </c>
      <c r="L50" s="49">
        <f t="shared" si="13"/>
        <v>0</v>
      </c>
      <c r="M50" s="47">
        <f t="shared" si="3"/>
        <v>0.9693486162627474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</row>
    <row r="51" spans="1:60" s="8" customFormat="1" ht="13.5" thickBot="1">
      <c r="A51" s="64"/>
      <c r="B51" s="17" t="s">
        <v>37</v>
      </c>
      <c r="C51" s="17"/>
      <c r="D51" s="17"/>
      <c r="E51" s="17"/>
      <c r="F51" s="17"/>
      <c r="G51" s="17"/>
      <c r="H51" s="17"/>
      <c r="I51" s="22">
        <f t="shared" si="0"/>
        <v>0</v>
      </c>
      <c r="J51" s="22">
        <f t="shared" si="1"/>
        <v>0</v>
      </c>
      <c r="K51" s="22">
        <f t="shared" si="2"/>
        <v>0</v>
      </c>
      <c r="L51" s="49"/>
      <c r="M51" s="3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</row>
    <row r="52" spans="1:13" s="2" customFormat="1" ht="12.75">
      <c r="A52" s="71">
        <v>13</v>
      </c>
      <c r="B52" s="18" t="s">
        <v>38</v>
      </c>
      <c r="C52" s="18"/>
      <c r="D52" s="18">
        <v>1525</v>
      </c>
      <c r="E52" s="18">
        <v>966</v>
      </c>
      <c r="F52" s="18"/>
      <c r="G52" s="18">
        <v>150</v>
      </c>
      <c r="H52" s="18">
        <v>143</v>
      </c>
      <c r="I52" s="18">
        <f t="shared" si="0"/>
        <v>0</v>
      </c>
      <c r="J52" s="18">
        <f t="shared" si="1"/>
        <v>1675</v>
      </c>
      <c r="K52" s="18">
        <f t="shared" si="2"/>
        <v>1109</v>
      </c>
      <c r="L52" s="44"/>
      <c r="M52" s="54">
        <f t="shared" si="3"/>
        <v>0.662089552238806</v>
      </c>
    </row>
    <row r="53" spans="1:13" s="2" customFormat="1" ht="12.75">
      <c r="A53" s="72">
        <v>12</v>
      </c>
      <c r="B53" s="23" t="s">
        <v>39</v>
      </c>
      <c r="C53" s="23"/>
      <c r="D53" s="23">
        <v>1507</v>
      </c>
      <c r="E53" s="23">
        <v>1507</v>
      </c>
      <c r="F53" s="23"/>
      <c r="G53" s="23"/>
      <c r="H53" s="23"/>
      <c r="I53" s="18">
        <f t="shared" si="0"/>
        <v>0</v>
      </c>
      <c r="J53" s="18">
        <f t="shared" si="1"/>
        <v>1507</v>
      </c>
      <c r="K53" s="23">
        <f t="shared" si="2"/>
        <v>1507</v>
      </c>
      <c r="L53" s="45"/>
      <c r="M53" s="54">
        <f t="shared" si="3"/>
        <v>1</v>
      </c>
    </row>
    <row r="54" spans="1:13" s="2" customFormat="1" ht="12.75">
      <c r="A54" s="72">
        <v>11</v>
      </c>
      <c r="B54" s="23" t="s">
        <v>40</v>
      </c>
      <c r="C54" s="23">
        <v>9000</v>
      </c>
      <c r="D54" s="23">
        <v>6925</v>
      </c>
      <c r="E54" s="23">
        <v>6925</v>
      </c>
      <c r="F54" s="23"/>
      <c r="G54" s="23"/>
      <c r="H54" s="23"/>
      <c r="I54" s="18">
        <f t="shared" si="0"/>
        <v>9000</v>
      </c>
      <c r="J54" s="18">
        <f t="shared" si="1"/>
        <v>6925</v>
      </c>
      <c r="K54" s="18">
        <f t="shared" si="2"/>
        <v>6925</v>
      </c>
      <c r="L54" s="45"/>
      <c r="M54" s="54">
        <f t="shared" si="3"/>
        <v>1</v>
      </c>
    </row>
    <row r="55" spans="1:13" s="2" customFormat="1" ht="12.75">
      <c r="A55" s="72">
        <v>194</v>
      </c>
      <c r="B55" s="23" t="s">
        <v>41</v>
      </c>
      <c r="C55" s="23">
        <v>1500</v>
      </c>
      <c r="D55" s="23">
        <v>650</v>
      </c>
      <c r="E55" s="23">
        <v>850</v>
      </c>
      <c r="F55" s="23"/>
      <c r="G55" s="23"/>
      <c r="H55" s="23"/>
      <c r="I55" s="18">
        <f t="shared" si="0"/>
        <v>1500</v>
      </c>
      <c r="J55" s="18">
        <f t="shared" si="1"/>
        <v>650</v>
      </c>
      <c r="K55" s="18">
        <f t="shared" si="2"/>
        <v>850</v>
      </c>
      <c r="L55" s="45"/>
      <c r="M55" s="54">
        <f t="shared" si="3"/>
        <v>1.3076923076923077</v>
      </c>
    </row>
    <row r="56" spans="1:13" s="2" customFormat="1" ht="12.75">
      <c r="A56" s="72">
        <v>37</v>
      </c>
      <c r="B56" s="23" t="s">
        <v>58</v>
      </c>
      <c r="C56" s="23"/>
      <c r="D56" s="23">
        <v>113</v>
      </c>
      <c r="E56" s="23">
        <v>113</v>
      </c>
      <c r="F56" s="23"/>
      <c r="G56" s="23"/>
      <c r="H56" s="23"/>
      <c r="I56" s="18">
        <f t="shared" si="0"/>
        <v>0</v>
      </c>
      <c r="J56" s="18">
        <f t="shared" si="1"/>
        <v>113</v>
      </c>
      <c r="K56" s="18">
        <f t="shared" si="2"/>
        <v>113</v>
      </c>
      <c r="L56" s="45"/>
      <c r="M56" s="54">
        <f t="shared" si="3"/>
        <v>1</v>
      </c>
    </row>
    <row r="57" spans="1:13" s="2" customFormat="1" ht="13.5" thickBot="1">
      <c r="A57" s="74">
        <v>431</v>
      </c>
      <c r="B57" s="20" t="s">
        <v>64</v>
      </c>
      <c r="C57" s="20">
        <v>25333</v>
      </c>
      <c r="D57" s="20">
        <v>25333</v>
      </c>
      <c r="E57" s="20">
        <v>25200</v>
      </c>
      <c r="F57" s="20"/>
      <c r="G57" s="20"/>
      <c r="H57" s="20"/>
      <c r="I57" s="19">
        <f t="shared" si="0"/>
        <v>25333</v>
      </c>
      <c r="J57" s="19">
        <f t="shared" si="1"/>
        <v>25333</v>
      </c>
      <c r="K57" s="19">
        <f t="shared" si="2"/>
        <v>25200</v>
      </c>
      <c r="L57" s="42"/>
      <c r="M57" s="55">
        <f t="shared" si="3"/>
        <v>0.9947499309201436</v>
      </c>
    </row>
    <row r="58" spans="1:60" s="8" customFormat="1" ht="13.5" thickBot="1">
      <c r="A58" s="82" t="s">
        <v>24</v>
      </c>
      <c r="B58" s="83" t="s">
        <v>42</v>
      </c>
      <c r="C58" s="83">
        <f aca="true" t="shared" si="14" ref="C58:L58">SUM(C52:C57)</f>
        <v>35833</v>
      </c>
      <c r="D58" s="83">
        <f t="shared" si="14"/>
        <v>36053</v>
      </c>
      <c r="E58" s="83">
        <f t="shared" si="14"/>
        <v>35561</v>
      </c>
      <c r="F58" s="83">
        <f t="shared" si="14"/>
        <v>0</v>
      </c>
      <c r="G58" s="83">
        <f t="shared" si="14"/>
        <v>150</v>
      </c>
      <c r="H58" s="83">
        <f t="shared" si="14"/>
        <v>143</v>
      </c>
      <c r="I58" s="83">
        <f t="shared" si="14"/>
        <v>35833</v>
      </c>
      <c r="J58" s="83">
        <f t="shared" si="14"/>
        <v>36203</v>
      </c>
      <c r="K58" s="83">
        <f t="shared" si="14"/>
        <v>35704</v>
      </c>
      <c r="L58" s="84">
        <f t="shared" si="14"/>
        <v>0</v>
      </c>
      <c r="M58" s="85">
        <f t="shared" si="3"/>
        <v>0.9862166118829931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</row>
    <row r="59" spans="1:60" s="7" customFormat="1" ht="13.5" thickBot="1">
      <c r="A59" s="70"/>
      <c r="B59" s="24" t="s">
        <v>49</v>
      </c>
      <c r="C59" s="24">
        <f aca="true" t="shared" si="15" ref="C59:L59">C50+C58</f>
        <v>500470</v>
      </c>
      <c r="D59" s="24">
        <f t="shared" si="15"/>
        <v>525852</v>
      </c>
      <c r="E59" s="24">
        <f t="shared" si="15"/>
        <v>513104</v>
      </c>
      <c r="F59" s="24">
        <f t="shared" si="15"/>
        <v>46102</v>
      </c>
      <c r="G59" s="24">
        <f t="shared" si="15"/>
        <v>48206</v>
      </c>
      <c r="H59" s="24">
        <f t="shared" si="15"/>
        <v>43969</v>
      </c>
      <c r="I59" s="24">
        <f t="shared" si="15"/>
        <v>546572</v>
      </c>
      <c r="J59" s="24">
        <f t="shared" si="15"/>
        <v>574058</v>
      </c>
      <c r="K59" s="24">
        <f t="shared" si="15"/>
        <v>557073</v>
      </c>
      <c r="L59" s="50">
        <f t="shared" si="15"/>
        <v>0</v>
      </c>
      <c r="M59" s="59">
        <f t="shared" si="3"/>
        <v>0.9704123973535775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44" s="7" customFormat="1" ht="12" customHeight="1" thickBot="1">
      <c r="A60" s="91"/>
      <c r="B60" s="92" t="s">
        <v>66</v>
      </c>
      <c r="C60" s="92">
        <f>C28</f>
        <v>522505</v>
      </c>
      <c r="D60" s="92">
        <f aca="true" t="shared" si="16" ref="D60:M60">D28</f>
        <v>538046</v>
      </c>
      <c r="E60" s="92">
        <f t="shared" si="16"/>
        <v>520035</v>
      </c>
      <c r="F60" s="92">
        <f t="shared" si="16"/>
        <v>10003</v>
      </c>
      <c r="G60" s="92">
        <f t="shared" si="16"/>
        <v>11528</v>
      </c>
      <c r="H60" s="92">
        <f t="shared" si="16"/>
        <v>9073</v>
      </c>
      <c r="I60" s="92">
        <f t="shared" si="16"/>
        <v>532508</v>
      </c>
      <c r="J60" s="92">
        <f t="shared" si="16"/>
        <v>549574</v>
      </c>
      <c r="K60" s="92">
        <f t="shared" si="16"/>
        <v>529108</v>
      </c>
      <c r="L60" s="92">
        <f t="shared" si="16"/>
        <v>0</v>
      </c>
      <c r="M60" s="93">
        <f t="shared" si="16"/>
        <v>0.9627602470276978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:44" s="7" customFormat="1" ht="12" customHeight="1" thickBot="1">
      <c r="A61" s="94"/>
      <c r="B61" s="79" t="s">
        <v>67</v>
      </c>
      <c r="C61" s="79">
        <f>C50</f>
        <v>464637</v>
      </c>
      <c r="D61" s="79">
        <f aca="true" t="shared" si="17" ref="D61:M61">D50</f>
        <v>489799</v>
      </c>
      <c r="E61" s="79">
        <f t="shared" si="17"/>
        <v>477543</v>
      </c>
      <c r="F61" s="79">
        <f t="shared" si="17"/>
        <v>46102</v>
      </c>
      <c r="G61" s="79">
        <f t="shared" si="17"/>
        <v>48056</v>
      </c>
      <c r="H61" s="79">
        <f t="shared" si="17"/>
        <v>43826</v>
      </c>
      <c r="I61" s="79">
        <f t="shared" si="17"/>
        <v>510739</v>
      </c>
      <c r="J61" s="79">
        <f t="shared" si="17"/>
        <v>537855</v>
      </c>
      <c r="K61" s="79">
        <f t="shared" si="17"/>
        <v>521369</v>
      </c>
      <c r="L61" s="79">
        <f t="shared" si="17"/>
        <v>0</v>
      </c>
      <c r="M61" s="95">
        <f t="shared" si="17"/>
        <v>0.9693486162627474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13" s="2" customFormat="1" ht="12.75">
      <c r="A62" s="96"/>
      <c r="B62" s="80" t="s">
        <v>68</v>
      </c>
      <c r="C62" s="80">
        <v>-12215</v>
      </c>
      <c r="D62" s="80">
        <v>-9823</v>
      </c>
      <c r="E62" s="80">
        <v>-9822</v>
      </c>
      <c r="F62" s="80"/>
      <c r="G62" s="80"/>
      <c r="H62" s="80"/>
      <c r="I62" s="80">
        <f>C62+F62</f>
        <v>-12215</v>
      </c>
      <c r="J62" s="80">
        <f>D62+G62</f>
        <v>-9823</v>
      </c>
      <c r="K62" s="80">
        <f>E62+H62</f>
        <v>-9822</v>
      </c>
      <c r="L62" s="81"/>
      <c r="M62" s="95">
        <f>K62/J62</f>
        <v>0.9998981981064847</v>
      </c>
    </row>
    <row r="63" spans="1:13" s="2" customFormat="1" ht="13.5" thickBot="1">
      <c r="A63" s="97"/>
      <c r="B63" s="98" t="s">
        <v>69</v>
      </c>
      <c r="C63" s="98">
        <f>C60-C61-C62</f>
        <v>70083</v>
      </c>
      <c r="D63" s="98">
        <f aca="true" t="shared" si="18" ref="D63:K63">D60-D61-D62</f>
        <v>58070</v>
      </c>
      <c r="E63" s="98">
        <f t="shared" si="18"/>
        <v>52314</v>
      </c>
      <c r="F63" s="98">
        <f t="shared" si="18"/>
        <v>-36099</v>
      </c>
      <c r="G63" s="98">
        <f t="shared" si="18"/>
        <v>-36528</v>
      </c>
      <c r="H63" s="98">
        <f t="shared" si="18"/>
        <v>-34753</v>
      </c>
      <c r="I63" s="98">
        <f t="shared" si="18"/>
        <v>33984</v>
      </c>
      <c r="J63" s="98">
        <f t="shared" si="18"/>
        <v>21542</v>
      </c>
      <c r="K63" s="98">
        <f t="shared" si="18"/>
        <v>17561</v>
      </c>
      <c r="L63" s="98">
        <f>L60-L61-L62</f>
        <v>0</v>
      </c>
      <c r="M63" s="99"/>
    </row>
    <row r="64" spans="1:13" s="2" customFormat="1" ht="12.75">
      <c r="A64" s="100"/>
      <c r="B64" s="101" t="s">
        <v>72</v>
      </c>
      <c r="C64" s="101">
        <f>C39</f>
        <v>14064</v>
      </c>
      <c r="D64" s="101">
        <f aca="true" t="shared" si="19" ref="D64:L64">D39</f>
        <v>24484</v>
      </c>
      <c r="E64" s="101">
        <f t="shared" si="19"/>
        <v>24873</v>
      </c>
      <c r="F64" s="101">
        <f t="shared" si="19"/>
        <v>0</v>
      </c>
      <c r="G64" s="101">
        <f t="shared" si="19"/>
        <v>0</v>
      </c>
      <c r="H64" s="101">
        <f t="shared" si="19"/>
        <v>0</v>
      </c>
      <c r="I64" s="101">
        <f t="shared" si="19"/>
        <v>14064</v>
      </c>
      <c r="J64" s="101">
        <f t="shared" si="19"/>
        <v>24484</v>
      </c>
      <c r="K64" s="101">
        <f t="shared" si="19"/>
        <v>24873</v>
      </c>
      <c r="L64" s="101">
        <f t="shared" si="19"/>
        <v>0</v>
      </c>
      <c r="M64" s="102">
        <f>K64/J64</f>
        <v>1.0158879268093448</v>
      </c>
    </row>
    <row r="65" spans="1:13" s="2" customFormat="1" ht="12.75">
      <c r="A65" s="96"/>
      <c r="B65" s="80" t="s">
        <v>73</v>
      </c>
      <c r="C65" s="80">
        <f>C58</f>
        <v>35833</v>
      </c>
      <c r="D65" s="80">
        <f aca="true" t="shared" si="20" ref="D65:M65">D58</f>
        <v>36053</v>
      </c>
      <c r="E65" s="80">
        <f t="shared" si="20"/>
        <v>35561</v>
      </c>
      <c r="F65" s="80">
        <f t="shared" si="20"/>
        <v>0</v>
      </c>
      <c r="G65" s="80">
        <f t="shared" si="20"/>
        <v>150</v>
      </c>
      <c r="H65" s="80">
        <f t="shared" si="20"/>
        <v>143</v>
      </c>
      <c r="I65" s="80">
        <f t="shared" si="20"/>
        <v>35833</v>
      </c>
      <c r="J65" s="80">
        <f t="shared" si="20"/>
        <v>36203</v>
      </c>
      <c r="K65" s="80">
        <f t="shared" si="20"/>
        <v>35704</v>
      </c>
      <c r="L65" s="80">
        <f t="shared" si="20"/>
        <v>0</v>
      </c>
      <c r="M65" s="103">
        <f t="shared" si="20"/>
        <v>0.9862166118829931</v>
      </c>
    </row>
    <row r="66" spans="1:13" s="87" customFormat="1" ht="12.75">
      <c r="A66" s="104"/>
      <c r="B66" s="86" t="s">
        <v>70</v>
      </c>
      <c r="C66" s="80">
        <v>12215</v>
      </c>
      <c r="D66" s="80">
        <v>9823</v>
      </c>
      <c r="E66" s="80">
        <v>9822</v>
      </c>
      <c r="F66" s="80">
        <f aca="true" t="shared" si="21" ref="F66:M66">F62</f>
        <v>0</v>
      </c>
      <c r="G66" s="80">
        <f t="shared" si="21"/>
        <v>0</v>
      </c>
      <c r="H66" s="80">
        <f t="shared" si="21"/>
        <v>0</v>
      </c>
      <c r="I66" s="80">
        <f>C66</f>
        <v>12215</v>
      </c>
      <c r="J66" s="80">
        <f>D66</f>
        <v>9823</v>
      </c>
      <c r="K66" s="80">
        <f>E66</f>
        <v>9822</v>
      </c>
      <c r="L66" s="80">
        <f t="shared" si="21"/>
        <v>0</v>
      </c>
      <c r="M66" s="103">
        <f t="shared" si="21"/>
        <v>0.9998981981064847</v>
      </c>
    </row>
    <row r="67" spans="1:13" s="87" customFormat="1" ht="13.5" thickBot="1">
      <c r="A67" s="105"/>
      <c r="B67" s="106" t="s">
        <v>71</v>
      </c>
      <c r="C67" s="98">
        <f>C64-C65-C66</f>
        <v>-33984</v>
      </c>
      <c r="D67" s="98">
        <f aca="true" t="shared" si="22" ref="D67:L67">D64-D65-D66</f>
        <v>-21392</v>
      </c>
      <c r="E67" s="98">
        <f t="shared" si="22"/>
        <v>-20510</v>
      </c>
      <c r="F67" s="98">
        <f t="shared" si="22"/>
        <v>0</v>
      </c>
      <c r="G67" s="98">
        <f t="shared" si="22"/>
        <v>-150</v>
      </c>
      <c r="H67" s="98">
        <f t="shared" si="22"/>
        <v>-143</v>
      </c>
      <c r="I67" s="98">
        <f t="shared" si="22"/>
        <v>-33984</v>
      </c>
      <c r="J67" s="98">
        <f t="shared" si="22"/>
        <v>-21542</v>
      </c>
      <c r="K67" s="98">
        <f t="shared" si="22"/>
        <v>-20653</v>
      </c>
      <c r="L67" s="98">
        <f t="shared" si="22"/>
        <v>0</v>
      </c>
      <c r="M67" s="99"/>
    </row>
    <row r="68" spans="1:13" s="87" customFormat="1" ht="12.75">
      <c r="A68" s="88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78"/>
    </row>
    <row r="69" spans="1:13" s="87" customFormat="1" ht="14.25" customHeight="1">
      <c r="A69" s="88"/>
      <c r="B69" s="89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</row>
    <row r="70" spans="1:13" s="2" customFormat="1" ht="12.75">
      <c r="A70" s="76"/>
      <c r="B7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s="2" customFormat="1" ht="12.75">
      <c r="A71" s="76"/>
      <c r="B71"/>
      <c r="C71"/>
      <c r="D71"/>
      <c r="E71"/>
      <c r="F71"/>
      <c r="G71"/>
      <c r="H71"/>
      <c r="I71"/>
      <c r="J71"/>
      <c r="K71"/>
      <c r="L71"/>
      <c r="M71" s="32"/>
    </row>
    <row r="72" spans="1:13" s="2" customFormat="1" ht="12.75">
      <c r="A72" s="76"/>
      <c r="B72"/>
      <c r="C72"/>
      <c r="D72"/>
      <c r="E72"/>
      <c r="F72"/>
      <c r="G72"/>
      <c r="H72"/>
      <c r="I72"/>
      <c r="J72"/>
      <c r="K72"/>
      <c r="L72"/>
      <c r="M72" s="32"/>
    </row>
    <row r="73" spans="1:13" s="2" customFormat="1" ht="12.75">
      <c r="A73" s="76"/>
      <c r="B73"/>
      <c r="C73"/>
      <c r="D73"/>
      <c r="E73"/>
      <c r="F73"/>
      <c r="G73"/>
      <c r="H73"/>
      <c r="I73"/>
      <c r="J73"/>
      <c r="K73"/>
      <c r="L73"/>
      <c r="M73" s="32"/>
    </row>
    <row r="74" spans="1:13" s="2" customFormat="1" ht="12.75">
      <c r="A74" s="76"/>
      <c r="B74"/>
      <c r="C74"/>
      <c r="D74"/>
      <c r="E74"/>
      <c r="F74"/>
      <c r="G74"/>
      <c r="H74"/>
      <c r="I74"/>
      <c r="J74"/>
      <c r="K74"/>
      <c r="L74"/>
      <c r="M74" s="32"/>
    </row>
    <row r="75" spans="1:13" s="2" customFormat="1" ht="12.75">
      <c r="A75" s="76"/>
      <c r="B75"/>
      <c r="C75"/>
      <c r="D75"/>
      <c r="E75"/>
      <c r="F75"/>
      <c r="G75"/>
      <c r="H75"/>
      <c r="I75"/>
      <c r="J75"/>
      <c r="K75"/>
      <c r="L75"/>
      <c r="M75" s="32"/>
    </row>
    <row r="76" spans="1:13" s="2" customFormat="1" ht="12.75">
      <c r="A76" s="76"/>
      <c r="B76"/>
      <c r="C76"/>
      <c r="D76"/>
      <c r="E76"/>
      <c r="F76"/>
      <c r="G76"/>
      <c r="H76"/>
      <c r="I76"/>
      <c r="J76"/>
      <c r="K76"/>
      <c r="L76"/>
      <c r="M76" s="32"/>
    </row>
    <row r="77" spans="1:13" s="2" customFormat="1" ht="12.75">
      <c r="A77" s="76"/>
      <c r="B77"/>
      <c r="C77"/>
      <c r="D77"/>
      <c r="E77"/>
      <c r="F77"/>
      <c r="G77"/>
      <c r="H77"/>
      <c r="I77"/>
      <c r="J77"/>
      <c r="K77"/>
      <c r="L77"/>
      <c r="M77" s="32"/>
    </row>
    <row r="78" spans="1:13" s="2" customFormat="1" ht="12.75">
      <c r="A78" s="76"/>
      <c r="B78"/>
      <c r="C78"/>
      <c r="D78"/>
      <c r="E78"/>
      <c r="F78"/>
      <c r="G78"/>
      <c r="H78"/>
      <c r="I78"/>
      <c r="J78"/>
      <c r="K78"/>
      <c r="L78"/>
      <c r="M78" s="32"/>
    </row>
    <row r="79" spans="1:13" s="2" customFormat="1" ht="12.75">
      <c r="A79" s="76"/>
      <c r="B79"/>
      <c r="C79"/>
      <c r="D79"/>
      <c r="E79"/>
      <c r="F79"/>
      <c r="G79"/>
      <c r="H79"/>
      <c r="I79"/>
      <c r="J79"/>
      <c r="K79"/>
      <c r="L79"/>
      <c r="M79" s="32"/>
    </row>
    <row r="80" spans="1:13" s="2" customFormat="1" ht="12.75">
      <c r="A80" s="76"/>
      <c r="B80"/>
      <c r="C80"/>
      <c r="D80"/>
      <c r="E80"/>
      <c r="F80"/>
      <c r="G80"/>
      <c r="H80"/>
      <c r="I80"/>
      <c r="J80"/>
      <c r="K80"/>
      <c r="L80"/>
      <c r="M80" s="32"/>
    </row>
    <row r="81" spans="1:13" s="2" customFormat="1" ht="12.75">
      <c r="A81" s="76"/>
      <c r="B81"/>
      <c r="C81"/>
      <c r="D81"/>
      <c r="E81"/>
      <c r="F81"/>
      <c r="G81"/>
      <c r="H81"/>
      <c r="I81"/>
      <c r="J81"/>
      <c r="K81"/>
      <c r="L81"/>
      <c r="M81" s="32"/>
    </row>
    <row r="82" spans="1:13" s="2" customFormat="1" ht="12.75">
      <c r="A82" s="76"/>
      <c r="B82"/>
      <c r="C82"/>
      <c r="D82"/>
      <c r="E82"/>
      <c r="F82"/>
      <c r="G82"/>
      <c r="H82"/>
      <c r="I82"/>
      <c r="J82"/>
      <c r="K82"/>
      <c r="L82"/>
      <c r="M82" s="32"/>
    </row>
    <row r="83" spans="1:13" s="2" customFormat="1" ht="12.75">
      <c r="A83" s="76"/>
      <c r="B83"/>
      <c r="C83"/>
      <c r="D83"/>
      <c r="E83"/>
      <c r="F83"/>
      <c r="G83"/>
      <c r="H83"/>
      <c r="I83"/>
      <c r="J83"/>
      <c r="K83"/>
      <c r="L83"/>
      <c r="M83" s="32"/>
    </row>
    <row r="84" spans="1:13" s="2" customFormat="1" ht="12.75">
      <c r="A84" s="76"/>
      <c r="B84"/>
      <c r="C84"/>
      <c r="D84"/>
      <c r="E84"/>
      <c r="F84"/>
      <c r="G84"/>
      <c r="H84"/>
      <c r="I84"/>
      <c r="J84"/>
      <c r="K84"/>
      <c r="L84"/>
      <c r="M84" s="32"/>
    </row>
    <row r="85" spans="1:13" s="2" customFormat="1" ht="12.75">
      <c r="A85" s="76"/>
      <c r="B85"/>
      <c r="C85"/>
      <c r="D85"/>
      <c r="E85"/>
      <c r="F85"/>
      <c r="G85"/>
      <c r="H85"/>
      <c r="I85"/>
      <c r="J85"/>
      <c r="K85"/>
      <c r="L85"/>
      <c r="M85" s="32"/>
    </row>
    <row r="86" spans="1:13" s="2" customFormat="1" ht="12.75">
      <c r="A86" s="76"/>
      <c r="B86"/>
      <c r="C86"/>
      <c r="D86"/>
      <c r="E86"/>
      <c r="F86"/>
      <c r="G86"/>
      <c r="H86"/>
      <c r="I86"/>
      <c r="J86"/>
      <c r="K86"/>
      <c r="L86"/>
      <c r="M86" s="32"/>
    </row>
    <row r="87" spans="1:13" s="2" customFormat="1" ht="12.75">
      <c r="A87" s="76"/>
      <c r="B87"/>
      <c r="C87"/>
      <c r="D87"/>
      <c r="E87"/>
      <c r="F87"/>
      <c r="G87"/>
      <c r="H87"/>
      <c r="I87"/>
      <c r="J87"/>
      <c r="K87"/>
      <c r="L87"/>
      <c r="M87" s="32"/>
    </row>
    <row r="88" spans="1:13" s="2" customFormat="1" ht="12.75">
      <c r="A88" s="76"/>
      <c r="B88"/>
      <c r="C88"/>
      <c r="D88"/>
      <c r="E88"/>
      <c r="F88"/>
      <c r="G88"/>
      <c r="H88"/>
      <c r="I88"/>
      <c r="J88"/>
      <c r="K88"/>
      <c r="L88"/>
      <c r="M88" s="32"/>
    </row>
    <row r="89" spans="1:13" s="2" customFormat="1" ht="12.75">
      <c r="A89" s="76"/>
      <c r="B89"/>
      <c r="C89"/>
      <c r="D89"/>
      <c r="E89"/>
      <c r="F89"/>
      <c r="G89"/>
      <c r="H89"/>
      <c r="I89"/>
      <c r="J89"/>
      <c r="K89"/>
      <c r="L89"/>
      <c r="M89" s="32"/>
    </row>
    <row r="90" spans="1:13" s="2" customFormat="1" ht="12.75">
      <c r="A90" s="76"/>
      <c r="B90"/>
      <c r="C90"/>
      <c r="D90"/>
      <c r="E90"/>
      <c r="F90"/>
      <c r="G90"/>
      <c r="H90"/>
      <c r="I90"/>
      <c r="J90"/>
      <c r="K90"/>
      <c r="L90"/>
      <c r="M90" s="32"/>
    </row>
    <row r="91" spans="1:13" s="2" customFormat="1" ht="12.75">
      <c r="A91" s="76"/>
      <c r="B91"/>
      <c r="C91"/>
      <c r="D91"/>
      <c r="E91"/>
      <c r="F91"/>
      <c r="G91"/>
      <c r="H91"/>
      <c r="I91"/>
      <c r="J91"/>
      <c r="K91"/>
      <c r="L91"/>
      <c r="M91" s="32"/>
    </row>
    <row r="92" spans="1:13" s="2" customFormat="1" ht="12.75">
      <c r="A92" s="76"/>
      <c r="B92"/>
      <c r="C92"/>
      <c r="D92"/>
      <c r="E92"/>
      <c r="F92"/>
      <c r="G92"/>
      <c r="H92"/>
      <c r="I92"/>
      <c r="J92"/>
      <c r="K92"/>
      <c r="L92"/>
      <c r="M92" s="32"/>
    </row>
    <row r="93" spans="1:13" s="2" customFormat="1" ht="12.75">
      <c r="A93" s="76"/>
      <c r="B93"/>
      <c r="C93"/>
      <c r="D93"/>
      <c r="E93"/>
      <c r="F93"/>
      <c r="G93"/>
      <c r="H93"/>
      <c r="I93"/>
      <c r="J93"/>
      <c r="K93"/>
      <c r="L93"/>
      <c r="M93" s="32"/>
    </row>
    <row r="94" spans="1:13" s="2" customFormat="1" ht="12.75">
      <c r="A94" s="76"/>
      <c r="B94"/>
      <c r="C94"/>
      <c r="D94"/>
      <c r="E94"/>
      <c r="F94"/>
      <c r="G94"/>
      <c r="H94"/>
      <c r="I94"/>
      <c r="J94"/>
      <c r="K94"/>
      <c r="L94"/>
      <c r="M94" s="32"/>
    </row>
    <row r="95" spans="1:13" s="2" customFormat="1" ht="12.75">
      <c r="A95" s="76"/>
      <c r="B95"/>
      <c r="C95"/>
      <c r="D95"/>
      <c r="E95"/>
      <c r="F95"/>
      <c r="G95"/>
      <c r="H95"/>
      <c r="I95"/>
      <c r="J95"/>
      <c r="K95"/>
      <c r="L95"/>
      <c r="M95" s="32"/>
    </row>
    <row r="96" spans="1:13" s="2" customFormat="1" ht="12.75">
      <c r="A96" s="76"/>
      <c r="B96"/>
      <c r="C96"/>
      <c r="D96"/>
      <c r="E96"/>
      <c r="F96"/>
      <c r="G96"/>
      <c r="H96"/>
      <c r="I96"/>
      <c r="J96"/>
      <c r="K96"/>
      <c r="L96"/>
      <c r="M96" s="32"/>
    </row>
    <row r="97" spans="1:13" s="2" customFormat="1" ht="12.75">
      <c r="A97" s="76"/>
      <c r="B97"/>
      <c r="C97"/>
      <c r="D97"/>
      <c r="E97"/>
      <c r="F97"/>
      <c r="G97"/>
      <c r="H97"/>
      <c r="I97"/>
      <c r="J97"/>
      <c r="K97"/>
      <c r="L97"/>
      <c r="M97" s="32"/>
    </row>
    <row r="98" spans="1:13" s="2" customFormat="1" ht="12.75">
      <c r="A98" s="76"/>
      <c r="B98"/>
      <c r="C98"/>
      <c r="D98"/>
      <c r="E98"/>
      <c r="F98"/>
      <c r="G98"/>
      <c r="H98"/>
      <c r="I98"/>
      <c r="J98"/>
      <c r="K98"/>
      <c r="L98"/>
      <c r="M98" s="32"/>
    </row>
    <row r="99" spans="1:13" s="2" customFormat="1" ht="12.75">
      <c r="A99" s="76"/>
      <c r="B99"/>
      <c r="C99"/>
      <c r="D99"/>
      <c r="E99"/>
      <c r="F99"/>
      <c r="G99"/>
      <c r="H99"/>
      <c r="I99"/>
      <c r="J99"/>
      <c r="K99"/>
      <c r="L99"/>
      <c r="M99" s="32"/>
    </row>
    <row r="100" spans="1:13" s="2" customFormat="1" ht="12.75">
      <c r="A100" s="76"/>
      <c r="B100"/>
      <c r="C100"/>
      <c r="D100"/>
      <c r="E100"/>
      <c r="F100"/>
      <c r="G100"/>
      <c r="H100"/>
      <c r="I100"/>
      <c r="J100"/>
      <c r="K100"/>
      <c r="L100"/>
      <c r="M100" s="32"/>
    </row>
    <row r="101" spans="1:13" s="2" customFormat="1" ht="12.75">
      <c r="A101" s="76"/>
      <c r="B101"/>
      <c r="C101"/>
      <c r="D101"/>
      <c r="E101"/>
      <c r="F101"/>
      <c r="G101"/>
      <c r="H101"/>
      <c r="I101"/>
      <c r="J101"/>
      <c r="K101"/>
      <c r="L101"/>
      <c r="M101" s="32"/>
    </row>
    <row r="102" spans="1:13" s="2" customFormat="1" ht="12.75">
      <c r="A102" s="76"/>
      <c r="B102"/>
      <c r="C102"/>
      <c r="D102"/>
      <c r="E102"/>
      <c r="F102"/>
      <c r="G102"/>
      <c r="H102"/>
      <c r="I102"/>
      <c r="J102"/>
      <c r="K102"/>
      <c r="L102"/>
      <c r="M102" s="32"/>
    </row>
    <row r="103" spans="1:13" s="2" customFormat="1" ht="12.75">
      <c r="A103" s="76"/>
      <c r="B103"/>
      <c r="C103"/>
      <c r="D103"/>
      <c r="E103"/>
      <c r="F103"/>
      <c r="G103"/>
      <c r="H103"/>
      <c r="I103"/>
      <c r="J103"/>
      <c r="K103"/>
      <c r="L103"/>
      <c r="M103" s="32"/>
    </row>
    <row r="104" spans="1:13" s="2" customFormat="1" ht="12.75">
      <c r="A104" s="76"/>
      <c r="B104"/>
      <c r="C104"/>
      <c r="D104"/>
      <c r="E104"/>
      <c r="F104"/>
      <c r="G104"/>
      <c r="H104"/>
      <c r="I104"/>
      <c r="J104"/>
      <c r="K104"/>
      <c r="L104"/>
      <c r="M104" s="32"/>
    </row>
    <row r="105" spans="1:13" s="2" customFormat="1" ht="12.75">
      <c r="A105" s="76"/>
      <c r="B105"/>
      <c r="C105"/>
      <c r="D105"/>
      <c r="E105"/>
      <c r="F105"/>
      <c r="G105"/>
      <c r="H105"/>
      <c r="I105"/>
      <c r="J105"/>
      <c r="K105"/>
      <c r="L105"/>
      <c r="M105" s="32"/>
    </row>
    <row r="106" spans="1:13" s="2" customFormat="1" ht="12.75">
      <c r="A106" s="76"/>
      <c r="B106"/>
      <c r="C106"/>
      <c r="D106"/>
      <c r="E106"/>
      <c r="F106"/>
      <c r="G106"/>
      <c r="H106"/>
      <c r="I106"/>
      <c r="J106"/>
      <c r="K106"/>
      <c r="L106"/>
      <c r="M106" s="32"/>
    </row>
    <row r="107" spans="1:13" s="2" customFormat="1" ht="12.75">
      <c r="A107" s="76"/>
      <c r="B107"/>
      <c r="C107"/>
      <c r="D107"/>
      <c r="E107"/>
      <c r="F107"/>
      <c r="G107"/>
      <c r="H107"/>
      <c r="I107"/>
      <c r="J107"/>
      <c r="K107"/>
      <c r="L107"/>
      <c r="M107" s="32"/>
    </row>
    <row r="108" spans="1:13" s="2" customFormat="1" ht="12.75">
      <c r="A108" s="76"/>
      <c r="B108"/>
      <c r="C108"/>
      <c r="D108"/>
      <c r="E108"/>
      <c r="F108"/>
      <c r="G108"/>
      <c r="H108"/>
      <c r="I108"/>
      <c r="J108"/>
      <c r="K108"/>
      <c r="L108"/>
      <c r="M108" s="32"/>
    </row>
    <row r="109" spans="1:13" s="2" customFormat="1" ht="12.75">
      <c r="A109" s="76"/>
      <c r="B109"/>
      <c r="C109"/>
      <c r="D109"/>
      <c r="E109"/>
      <c r="F109"/>
      <c r="G109"/>
      <c r="H109"/>
      <c r="I109"/>
      <c r="J109"/>
      <c r="K109"/>
      <c r="L109"/>
      <c r="M109" s="32"/>
    </row>
    <row r="110" spans="1:13" s="2" customFormat="1" ht="12.75">
      <c r="A110" s="76"/>
      <c r="B110"/>
      <c r="C110"/>
      <c r="D110"/>
      <c r="E110"/>
      <c r="F110"/>
      <c r="G110"/>
      <c r="H110"/>
      <c r="I110"/>
      <c r="J110"/>
      <c r="K110"/>
      <c r="L110"/>
      <c r="M110" s="32"/>
    </row>
    <row r="111" spans="1:13" s="2" customFormat="1" ht="12.75">
      <c r="A111" s="76"/>
      <c r="B111"/>
      <c r="C111"/>
      <c r="D111"/>
      <c r="E111"/>
      <c r="F111"/>
      <c r="G111"/>
      <c r="H111"/>
      <c r="I111"/>
      <c r="J111"/>
      <c r="K111"/>
      <c r="L111"/>
      <c r="M111" s="32"/>
    </row>
    <row r="112" spans="1:13" s="2" customFormat="1" ht="12.75">
      <c r="A112" s="76"/>
      <c r="B112"/>
      <c r="C112"/>
      <c r="D112"/>
      <c r="E112"/>
      <c r="F112"/>
      <c r="G112"/>
      <c r="H112"/>
      <c r="I112"/>
      <c r="J112"/>
      <c r="K112"/>
      <c r="L112"/>
      <c r="M112" s="32"/>
    </row>
    <row r="113" spans="1:13" s="2" customFormat="1" ht="12.75">
      <c r="A113" s="76"/>
      <c r="B113"/>
      <c r="C113"/>
      <c r="D113"/>
      <c r="E113"/>
      <c r="F113"/>
      <c r="G113"/>
      <c r="H113"/>
      <c r="I113"/>
      <c r="J113"/>
      <c r="K113"/>
      <c r="L113"/>
      <c r="M113" s="32"/>
    </row>
    <row r="114" spans="1:13" s="2" customFormat="1" ht="12.75">
      <c r="A114" s="76"/>
      <c r="B114"/>
      <c r="C114"/>
      <c r="D114"/>
      <c r="E114"/>
      <c r="F114"/>
      <c r="G114"/>
      <c r="H114"/>
      <c r="I114"/>
      <c r="J114"/>
      <c r="K114"/>
      <c r="L114"/>
      <c r="M114" s="32"/>
    </row>
    <row r="115" spans="1:13" s="2" customFormat="1" ht="12.75">
      <c r="A115" s="76"/>
      <c r="B115"/>
      <c r="C115"/>
      <c r="D115"/>
      <c r="E115"/>
      <c r="F115"/>
      <c r="G115"/>
      <c r="H115"/>
      <c r="I115"/>
      <c r="J115"/>
      <c r="K115"/>
      <c r="L115"/>
      <c r="M115" s="32"/>
    </row>
    <row r="116" spans="1:13" s="2" customFormat="1" ht="12.75">
      <c r="A116" s="76"/>
      <c r="B116"/>
      <c r="C116"/>
      <c r="D116"/>
      <c r="E116"/>
      <c r="F116"/>
      <c r="G116"/>
      <c r="H116"/>
      <c r="I116"/>
      <c r="J116"/>
      <c r="K116"/>
      <c r="L116"/>
      <c r="M116" s="32"/>
    </row>
    <row r="117" spans="1:13" s="2" customFormat="1" ht="12.75">
      <c r="A117" s="76"/>
      <c r="B117"/>
      <c r="C117"/>
      <c r="D117"/>
      <c r="E117"/>
      <c r="F117"/>
      <c r="G117"/>
      <c r="H117"/>
      <c r="I117"/>
      <c r="J117"/>
      <c r="K117"/>
      <c r="L117"/>
      <c r="M117" s="32"/>
    </row>
    <row r="118" spans="1:13" s="2" customFormat="1" ht="12.75">
      <c r="A118" s="76"/>
      <c r="B118"/>
      <c r="C118"/>
      <c r="D118"/>
      <c r="E118"/>
      <c r="F118"/>
      <c r="G118"/>
      <c r="H118"/>
      <c r="I118"/>
      <c r="J118"/>
      <c r="K118"/>
      <c r="L118"/>
      <c r="M118" s="32"/>
    </row>
    <row r="119" spans="1:13" s="2" customFormat="1" ht="12.75">
      <c r="A119" s="76"/>
      <c r="B119"/>
      <c r="C119"/>
      <c r="D119"/>
      <c r="E119"/>
      <c r="F119"/>
      <c r="G119"/>
      <c r="H119"/>
      <c r="I119"/>
      <c r="J119"/>
      <c r="K119"/>
      <c r="L119"/>
      <c r="M119" s="32"/>
    </row>
    <row r="120" spans="1:13" s="2" customFormat="1" ht="12.75">
      <c r="A120" s="76"/>
      <c r="B120"/>
      <c r="C120"/>
      <c r="D120"/>
      <c r="E120"/>
      <c r="F120"/>
      <c r="G120"/>
      <c r="H120"/>
      <c r="I120"/>
      <c r="J120"/>
      <c r="K120"/>
      <c r="L120"/>
      <c r="M120" s="32"/>
    </row>
    <row r="121" spans="1:13" s="2" customFormat="1" ht="12.75">
      <c r="A121" s="76"/>
      <c r="B121"/>
      <c r="C121"/>
      <c r="D121"/>
      <c r="E121"/>
      <c r="F121"/>
      <c r="G121"/>
      <c r="H121"/>
      <c r="I121"/>
      <c r="J121"/>
      <c r="K121"/>
      <c r="L121"/>
      <c r="M121" s="32"/>
    </row>
    <row r="122" spans="1:13" s="2" customFormat="1" ht="12.75">
      <c r="A122" s="76"/>
      <c r="B122"/>
      <c r="C122"/>
      <c r="D122"/>
      <c r="E122"/>
      <c r="F122"/>
      <c r="G122"/>
      <c r="H122"/>
      <c r="I122"/>
      <c r="J122"/>
      <c r="K122"/>
      <c r="L122"/>
      <c r="M122" s="32"/>
    </row>
    <row r="123" spans="1:13" s="2" customFormat="1" ht="12.75">
      <c r="A123" s="76"/>
      <c r="B123"/>
      <c r="C123"/>
      <c r="D123"/>
      <c r="E123"/>
      <c r="F123"/>
      <c r="G123"/>
      <c r="H123"/>
      <c r="I123"/>
      <c r="J123"/>
      <c r="K123"/>
      <c r="L123"/>
      <c r="M123" s="32"/>
    </row>
    <row r="124" spans="1:13" s="2" customFormat="1" ht="12.75">
      <c r="A124" s="76"/>
      <c r="B124"/>
      <c r="C124"/>
      <c r="D124"/>
      <c r="E124"/>
      <c r="F124"/>
      <c r="G124"/>
      <c r="H124"/>
      <c r="I124"/>
      <c r="J124"/>
      <c r="K124"/>
      <c r="L124"/>
      <c r="M124" s="32"/>
    </row>
    <row r="125" spans="1:13" s="2" customFormat="1" ht="12.75">
      <c r="A125" s="76"/>
      <c r="B125"/>
      <c r="C125"/>
      <c r="D125"/>
      <c r="E125"/>
      <c r="F125"/>
      <c r="G125"/>
      <c r="H125"/>
      <c r="I125"/>
      <c r="J125"/>
      <c r="K125"/>
      <c r="L125"/>
      <c r="M125" s="32"/>
    </row>
    <row r="126" spans="1:13" s="2" customFormat="1" ht="12.75">
      <c r="A126" s="76"/>
      <c r="B126"/>
      <c r="C126"/>
      <c r="D126"/>
      <c r="E126"/>
      <c r="F126"/>
      <c r="G126"/>
      <c r="H126"/>
      <c r="I126"/>
      <c r="J126"/>
      <c r="K126"/>
      <c r="L126"/>
      <c r="M126" s="32"/>
    </row>
    <row r="127" spans="1:13" s="2" customFormat="1" ht="12.75">
      <c r="A127" s="76"/>
      <c r="B127"/>
      <c r="C127"/>
      <c r="D127"/>
      <c r="E127"/>
      <c r="F127"/>
      <c r="G127"/>
      <c r="H127"/>
      <c r="I127"/>
      <c r="J127"/>
      <c r="K127"/>
      <c r="L127"/>
      <c r="M127" s="32"/>
    </row>
    <row r="128" spans="1:13" s="2" customFormat="1" ht="12.75">
      <c r="A128" s="76"/>
      <c r="B128"/>
      <c r="C128"/>
      <c r="D128"/>
      <c r="E128"/>
      <c r="F128"/>
      <c r="G128"/>
      <c r="H128"/>
      <c r="I128"/>
      <c r="J128"/>
      <c r="K128"/>
      <c r="L128"/>
      <c r="M128" s="32"/>
    </row>
    <row r="129" spans="1:13" s="2" customFormat="1" ht="12.75">
      <c r="A129" s="76"/>
      <c r="B129"/>
      <c r="C129"/>
      <c r="D129"/>
      <c r="E129"/>
      <c r="F129"/>
      <c r="G129"/>
      <c r="H129"/>
      <c r="I129"/>
      <c r="J129"/>
      <c r="K129"/>
      <c r="L129"/>
      <c r="M129" s="32"/>
    </row>
    <row r="130" spans="1:13" s="2" customFormat="1" ht="12.75">
      <c r="A130" s="76"/>
      <c r="B130"/>
      <c r="C130"/>
      <c r="D130"/>
      <c r="E130"/>
      <c r="F130"/>
      <c r="G130"/>
      <c r="H130"/>
      <c r="I130"/>
      <c r="J130"/>
      <c r="K130"/>
      <c r="L130"/>
      <c r="M130" s="32"/>
    </row>
    <row r="131" spans="1:13" s="2" customFormat="1" ht="12.75">
      <c r="A131" s="76"/>
      <c r="B131"/>
      <c r="C131"/>
      <c r="D131"/>
      <c r="E131"/>
      <c r="F131"/>
      <c r="G131"/>
      <c r="H131"/>
      <c r="I131"/>
      <c r="J131"/>
      <c r="K131"/>
      <c r="L131"/>
      <c r="M131" s="32"/>
    </row>
    <row r="132" spans="1:13" s="2" customFormat="1" ht="12.75">
      <c r="A132" s="76"/>
      <c r="B132"/>
      <c r="C132"/>
      <c r="D132"/>
      <c r="E132"/>
      <c r="F132"/>
      <c r="G132"/>
      <c r="H132"/>
      <c r="I132"/>
      <c r="J132"/>
      <c r="K132"/>
      <c r="L132"/>
      <c r="M132" s="32"/>
    </row>
    <row r="133" spans="1:13" s="2" customFormat="1" ht="12.75">
      <c r="A133" s="76"/>
      <c r="B133"/>
      <c r="C133"/>
      <c r="D133"/>
      <c r="E133"/>
      <c r="F133"/>
      <c r="G133"/>
      <c r="H133"/>
      <c r="I133"/>
      <c r="J133"/>
      <c r="K133"/>
      <c r="L133"/>
      <c r="M133" s="32"/>
    </row>
    <row r="134" spans="1:13" s="2" customFormat="1" ht="12.75">
      <c r="A134" s="76"/>
      <c r="B134"/>
      <c r="C134"/>
      <c r="D134"/>
      <c r="E134"/>
      <c r="F134"/>
      <c r="G134"/>
      <c r="H134"/>
      <c r="I134"/>
      <c r="J134"/>
      <c r="K134"/>
      <c r="L134"/>
      <c r="M134" s="32"/>
    </row>
    <row r="135" spans="1:13" s="2" customFormat="1" ht="12.75">
      <c r="A135" s="76"/>
      <c r="B135"/>
      <c r="C135"/>
      <c r="D135"/>
      <c r="E135"/>
      <c r="F135"/>
      <c r="G135"/>
      <c r="H135"/>
      <c r="I135"/>
      <c r="J135"/>
      <c r="K135"/>
      <c r="L135"/>
      <c r="M135" s="32"/>
    </row>
    <row r="136" spans="1:13" s="2" customFormat="1" ht="12.75">
      <c r="A136" s="76"/>
      <c r="B136"/>
      <c r="C136"/>
      <c r="D136"/>
      <c r="E136"/>
      <c r="F136"/>
      <c r="G136"/>
      <c r="H136"/>
      <c r="I136"/>
      <c r="J136"/>
      <c r="K136"/>
      <c r="L136"/>
      <c r="M136" s="32"/>
    </row>
    <row r="137" spans="1:13" s="2" customFormat="1" ht="12.75">
      <c r="A137" s="76"/>
      <c r="B137"/>
      <c r="C137"/>
      <c r="D137"/>
      <c r="E137"/>
      <c r="F137"/>
      <c r="G137"/>
      <c r="H137"/>
      <c r="I137"/>
      <c r="J137"/>
      <c r="K137"/>
      <c r="L137"/>
      <c r="M137" s="32"/>
    </row>
    <row r="138" spans="1:13" s="2" customFormat="1" ht="12.75">
      <c r="A138" s="76"/>
      <c r="B138"/>
      <c r="C138"/>
      <c r="D138"/>
      <c r="E138"/>
      <c r="F138"/>
      <c r="G138"/>
      <c r="H138"/>
      <c r="I138"/>
      <c r="J138"/>
      <c r="K138"/>
      <c r="L138"/>
      <c r="M138" s="32"/>
    </row>
    <row r="139" spans="1:13" s="2" customFormat="1" ht="12.75">
      <c r="A139" s="76"/>
      <c r="B139"/>
      <c r="C139"/>
      <c r="D139"/>
      <c r="E139"/>
      <c r="F139"/>
      <c r="G139"/>
      <c r="H139"/>
      <c r="I139"/>
      <c r="J139"/>
      <c r="K139"/>
      <c r="L139"/>
      <c r="M139" s="32"/>
    </row>
    <row r="140" spans="1:13" s="2" customFormat="1" ht="12.75">
      <c r="A140" s="76"/>
      <c r="B140"/>
      <c r="C140"/>
      <c r="D140"/>
      <c r="E140"/>
      <c r="F140"/>
      <c r="G140"/>
      <c r="H140"/>
      <c r="I140"/>
      <c r="J140"/>
      <c r="K140"/>
      <c r="L140"/>
      <c r="M140" s="32"/>
    </row>
    <row r="141" spans="1:13" s="2" customFormat="1" ht="12.75">
      <c r="A141" s="76"/>
      <c r="B141"/>
      <c r="C141"/>
      <c r="D141"/>
      <c r="E141"/>
      <c r="F141"/>
      <c r="G141"/>
      <c r="H141"/>
      <c r="I141"/>
      <c r="J141"/>
      <c r="K141"/>
      <c r="L141"/>
      <c r="M141" s="32"/>
    </row>
    <row r="142" spans="1:13" s="2" customFormat="1" ht="12.75">
      <c r="A142" s="76"/>
      <c r="B142"/>
      <c r="C142"/>
      <c r="D142"/>
      <c r="E142"/>
      <c r="F142"/>
      <c r="G142"/>
      <c r="H142"/>
      <c r="I142"/>
      <c r="J142"/>
      <c r="K142"/>
      <c r="L142"/>
      <c r="M142" s="32"/>
    </row>
    <row r="143" spans="1:13" s="2" customFormat="1" ht="12.75">
      <c r="A143" s="76"/>
      <c r="B143"/>
      <c r="C143"/>
      <c r="D143"/>
      <c r="E143"/>
      <c r="F143"/>
      <c r="G143"/>
      <c r="H143"/>
      <c r="I143"/>
      <c r="J143"/>
      <c r="K143"/>
      <c r="L143"/>
      <c r="M143" s="32"/>
    </row>
    <row r="144" spans="1:13" s="2" customFormat="1" ht="12.75">
      <c r="A144" s="76"/>
      <c r="B144"/>
      <c r="C144"/>
      <c r="D144"/>
      <c r="E144"/>
      <c r="F144"/>
      <c r="G144"/>
      <c r="H144"/>
      <c r="I144"/>
      <c r="J144"/>
      <c r="K144"/>
      <c r="L144"/>
      <c r="M144" s="32"/>
    </row>
    <row r="145" spans="1:13" s="2" customFormat="1" ht="12.75">
      <c r="A145" s="76"/>
      <c r="B145"/>
      <c r="C145"/>
      <c r="D145"/>
      <c r="E145"/>
      <c r="F145"/>
      <c r="G145"/>
      <c r="H145"/>
      <c r="I145"/>
      <c r="J145"/>
      <c r="K145"/>
      <c r="L145"/>
      <c r="M145" s="32"/>
    </row>
    <row r="146" spans="1:13" s="2" customFormat="1" ht="12.75">
      <c r="A146" s="76"/>
      <c r="B146"/>
      <c r="C146"/>
      <c r="D146"/>
      <c r="E146"/>
      <c r="F146"/>
      <c r="G146"/>
      <c r="H146"/>
      <c r="I146"/>
      <c r="J146"/>
      <c r="K146"/>
      <c r="L146"/>
      <c r="M146" s="32"/>
    </row>
    <row r="147" spans="1:13" s="2" customFormat="1" ht="12.75">
      <c r="A147" s="76"/>
      <c r="B147"/>
      <c r="C147"/>
      <c r="D147"/>
      <c r="E147"/>
      <c r="F147"/>
      <c r="G147"/>
      <c r="H147"/>
      <c r="I147"/>
      <c r="J147"/>
      <c r="K147"/>
      <c r="L147"/>
      <c r="M147" s="32"/>
    </row>
    <row r="148" spans="1:13" s="2" customFormat="1" ht="12.75">
      <c r="A148" s="76"/>
      <c r="B148"/>
      <c r="C148"/>
      <c r="D148"/>
      <c r="E148"/>
      <c r="F148"/>
      <c r="G148"/>
      <c r="H148"/>
      <c r="I148"/>
      <c r="J148"/>
      <c r="K148"/>
      <c r="L148"/>
      <c r="M148" s="32"/>
    </row>
    <row r="149" spans="1:13" s="2" customFormat="1" ht="12.75">
      <c r="A149" s="76"/>
      <c r="B149"/>
      <c r="C149"/>
      <c r="D149"/>
      <c r="E149"/>
      <c r="F149"/>
      <c r="G149"/>
      <c r="H149"/>
      <c r="I149"/>
      <c r="J149"/>
      <c r="K149"/>
      <c r="L149"/>
      <c r="M149" s="32"/>
    </row>
    <row r="150" spans="1:13" s="2" customFormat="1" ht="12.75">
      <c r="A150" s="76"/>
      <c r="B150"/>
      <c r="C150"/>
      <c r="D150"/>
      <c r="E150"/>
      <c r="F150"/>
      <c r="G150"/>
      <c r="H150"/>
      <c r="I150"/>
      <c r="J150"/>
      <c r="K150"/>
      <c r="L150"/>
      <c r="M150" s="32"/>
    </row>
    <row r="151" spans="1:13" s="2" customFormat="1" ht="12.75">
      <c r="A151" s="76"/>
      <c r="B151"/>
      <c r="C151"/>
      <c r="D151"/>
      <c r="E151"/>
      <c r="F151"/>
      <c r="G151"/>
      <c r="H151"/>
      <c r="I151"/>
      <c r="J151"/>
      <c r="K151"/>
      <c r="L151"/>
      <c r="M151" s="32"/>
    </row>
    <row r="152" spans="1:13" s="2" customFormat="1" ht="12.75">
      <c r="A152" s="76"/>
      <c r="B152"/>
      <c r="C152"/>
      <c r="D152"/>
      <c r="E152"/>
      <c r="F152"/>
      <c r="G152"/>
      <c r="H152"/>
      <c r="I152"/>
      <c r="J152"/>
      <c r="K152"/>
      <c r="L152"/>
      <c r="M152" s="32"/>
    </row>
    <row r="153" spans="1:13" s="2" customFormat="1" ht="12.75">
      <c r="A153" s="76"/>
      <c r="B153"/>
      <c r="C153"/>
      <c r="D153"/>
      <c r="E153"/>
      <c r="F153"/>
      <c r="G153"/>
      <c r="H153"/>
      <c r="I153"/>
      <c r="J153"/>
      <c r="K153"/>
      <c r="L153"/>
      <c r="M153" s="32"/>
    </row>
    <row r="154" spans="1:13" s="2" customFormat="1" ht="12.75">
      <c r="A154" s="76"/>
      <c r="B154"/>
      <c r="C154"/>
      <c r="D154"/>
      <c r="E154"/>
      <c r="F154"/>
      <c r="G154"/>
      <c r="H154"/>
      <c r="I154"/>
      <c r="J154"/>
      <c r="K154"/>
      <c r="L154"/>
      <c r="M154" s="32"/>
    </row>
    <row r="155" spans="1:13" s="2" customFormat="1" ht="12.75">
      <c r="A155" s="76"/>
      <c r="B155"/>
      <c r="C155"/>
      <c r="D155"/>
      <c r="E155"/>
      <c r="F155"/>
      <c r="G155"/>
      <c r="H155"/>
      <c r="I155"/>
      <c r="J155"/>
      <c r="K155"/>
      <c r="L155"/>
      <c r="M155" s="32"/>
    </row>
    <row r="156" spans="1:13" s="2" customFormat="1" ht="12.75">
      <c r="A156" s="76"/>
      <c r="B156"/>
      <c r="C156"/>
      <c r="D156"/>
      <c r="E156"/>
      <c r="F156"/>
      <c r="G156"/>
      <c r="H156"/>
      <c r="I156"/>
      <c r="J156"/>
      <c r="K156"/>
      <c r="L156"/>
      <c r="M156" s="32"/>
    </row>
    <row r="157" spans="1:13" s="2" customFormat="1" ht="12.75">
      <c r="A157" s="76"/>
      <c r="B157"/>
      <c r="C157"/>
      <c r="D157"/>
      <c r="E157"/>
      <c r="F157"/>
      <c r="G157"/>
      <c r="H157"/>
      <c r="I157"/>
      <c r="J157"/>
      <c r="K157"/>
      <c r="L157"/>
      <c r="M157" s="32"/>
    </row>
    <row r="158" spans="1:13" s="2" customFormat="1" ht="12.75">
      <c r="A158" s="76"/>
      <c r="B158"/>
      <c r="C158"/>
      <c r="D158"/>
      <c r="E158"/>
      <c r="F158"/>
      <c r="G158"/>
      <c r="H158"/>
      <c r="I158"/>
      <c r="J158"/>
      <c r="K158"/>
      <c r="L158"/>
      <c r="M158" s="32"/>
    </row>
    <row r="159" spans="1:13" s="2" customFormat="1" ht="12.75">
      <c r="A159" s="76"/>
      <c r="B159"/>
      <c r="C159"/>
      <c r="D159"/>
      <c r="E159"/>
      <c r="F159"/>
      <c r="G159"/>
      <c r="H159"/>
      <c r="I159"/>
      <c r="J159"/>
      <c r="K159"/>
      <c r="L159"/>
      <c r="M159" s="32"/>
    </row>
    <row r="160" spans="1:13" s="2" customFormat="1" ht="12.75">
      <c r="A160" s="76"/>
      <c r="B160"/>
      <c r="C160"/>
      <c r="D160"/>
      <c r="E160"/>
      <c r="F160"/>
      <c r="G160"/>
      <c r="H160"/>
      <c r="I160"/>
      <c r="J160"/>
      <c r="K160"/>
      <c r="L160"/>
      <c r="M160" s="32"/>
    </row>
    <row r="161" spans="1:13" s="2" customFormat="1" ht="12.75">
      <c r="A161" s="76"/>
      <c r="B161"/>
      <c r="C161"/>
      <c r="D161"/>
      <c r="E161"/>
      <c r="F161"/>
      <c r="G161"/>
      <c r="H161"/>
      <c r="I161"/>
      <c r="J161"/>
      <c r="K161"/>
      <c r="L161"/>
      <c r="M161" s="32"/>
    </row>
    <row r="162" spans="1:13" s="2" customFormat="1" ht="12.75">
      <c r="A162" s="76"/>
      <c r="B162"/>
      <c r="C162"/>
      <c r="D162"/>
      <c r="E162"/>
      <c r="F162"/>
      <c r="G162"/>
      <c r="H162"/>
      <c r="I162"/>
      <c r="J162"/>
      <c r="K162"/>
      <c r="L162"/>
      <c r="M162" s="32"/>
    </row>
    <row r="163" spans="1:13" s="2" customFormat="1" ht="12.75">
      <c r="A163" s="76"/>
      <c r="B163"/>
      <c r="C163"/>
      <c r="D163"/>
      <c r="E163"/>
      <c r="F163"/>
      <c r="G163"/>
      <c r="H163"/>
      <c r="I163"/>
      <c r="J163"/>
      <c r="K163"/>
      <c r="L163"/>
      <c r="M163" s="32"/>
    </row>
    <row r="164" spans="1:13" s="2" customFormat="1" ht="12.75">
      <c r="A164" s="76"/>
      <c r="B164"/>
      <c r="C164"/>
      <c r="D164"/>
      <c r="E164"/>
      <c r="F164"/>
      <c r="G164"/>
      <c r="H164"/>
      <c r="I164"/>
      <c r="J164"/>
      <c r="K164"/>
      <c r="L164"/>
      <c r="M164" s="32"/>
    </row>
    <row r="165" spans="1:13" s="2" customFormat="1" ht="12.75">
      <c r="A165" s="76"/>
      <c r="B165"/>
      <c r="C165"/>
      <c r="D165"/>
      <c r="E165"/>
      <c r="F165"/>
      <c r="G165"/>
      <c r="H165"/>
      <c r="I165"/>
      <c r="J165"/>
      <c r="K165"/>
      <c r="L165"/>
      <c r="M165" s="32"/>
    </row>
    <row r="166" spans="1:13" s="2" customFormat="1" ht="12.75">
      <c r="A166" s="76"/>
      <c r="B166"/>
      <c r="C166"/>
      <c r="D166"/>
      <c r="E166"/>
      <c r="F166"/>
      <c r="G166"/>
      <c r="H166"/>
      <c r="I166"/>
      <c r="J166"/>
      <c r="K166"/>
      <c r="L166"/>
      <c r="M166" s="32"/>
    </row>
    <row r="167" spans="1:13" s="2" customFormat="1" ht="12.75">
      <c r="A167" s="76"/>
      <c r="B167"/>
      <c r="C167"/>
      <c r="D167"/>
      <c r="E167"/>
      <c r="F167"/>
      <c r="G167"/>
      <c r="H167"/>
      <c r="I167"/>
      <c r="J167"/>
      <c r="K167"/>
      <c r="L167"/>
      <c r="M167" s="32"/>
    </row>
    <row r="168" spans="1:13" s="2" customFormat="1" ht="12.75">
      <c r="A168" s="76"/>
      <c r="B168"/>
      <c r="C168"/>
      <c r="D168"/>
      <c r="E168"/>
      <c r="F168"/>
      <c r="G168"/>
      <c r="H168"/>
      <c r="I168"/>
      <c r="J168"/>
      <c r="K168"/>
      <c r="L168"/>
      <c r="M168" s="32"/>
    </row>
    <row r="169" spans="1:13" s="2" customFormat="1" ht="12.75">
      <c r="A169" s="76"/>
      <c r="B169"/>
      <c r="C169"/>
      <c r="D169"/>
      <c r="E169"/>
      <c r="F169"/>
      <c r="G169"/>
      <c r="H169"/>
      <c r="I169"/>
      <c r="J169"/>
      <c r="K169"/>
      <c r="L169"/>
      <c r="M169" s="32"/>
    </row>
    <row r="170" spans="1:13" s="2" customFormat="1" ht="12.75">
      <c r="A170" s="76"/>
      <c r="B170"/>
      <c r="C170"/>
      <c r="D170"/>
      <c r="E170"/>
      <c r="F170"/>
      <c r="G170"/>
      <c r="H170"/>
      <c r="I170"/>
      <c r="J170"/>
      <c r="K170"/>
      <c r="L170"/>
      <c r="M170" s="32"/>
    </row>
    <row r="171" spans="1:13" s="2" customFormat="1" ht="12.75">
      <c r="A171" s="76"/>
      <c r="B171"/>
      <c r="C171"/>
      <c r="D171"/>
      <c r="E171"/>
      <c r="F171"/>
      <c r="G171"/>
      <c r="H171"/>
      <c r="I171"/>
      <c r="J171"/>
      <c r="K171"/>
      <c r="L171"/>
      <c r="M171" s="32"/>
    </row>
    <row r="172" spans="1:13" s="2" customFormat="1" ht="12.75">
      <c r="A172" s="76"/>
      <c r="B172"/>
      <c r="C172"/>
      <c r="D172"/>
      <c r="E172"/>
      <c r="F172"/>
      <c r="G172"/>
      <c r="H172"/>
      <c r="I172"/>
      <c r="J172"/>
      <c r="K172"/>
      <c r="L172"/>
      <c r="M172" s="32"/>
    </row>
    <row r="173" spans="1:13" s="2" customFormat="1" ht="12.75">
      <c r="A173" s="76"/>
      <c r="B173"/>
      <c r="C173"/>
      <c r="D173"/>
      <c r="E173"/>
      <c r="F173"/>
      <c r="G173"/>
      <c r="H173"/>
      <c r="I173"/>
      <c r="J173"/>
      <c r="K173"/>
      <c r="L173"/>
      <c r="M173" s="32"/>
    </row>
    <row r="174" spans="1:13" s="2" customFormat="1" ht="12.75">
      <c r="A174" s="76"/>
      <c r="B174"/>
      <c r="C174"/>
      <c r="D174"/>
      <c r="E174"/>
      <c r="F174"/>
      <c r="G174"/>
      <c r="H174"/>
      <c r="I174"/>
      <c r="J174"/>
      <c r="K174"/>
      <c r="L174"/>
      <c r="M174" s="32"/>
    </row>
    <row r="175" spans="1:13" s="2" customFormat="1" ht="12.75">
      <c r="A175" s="76"/>
      <c r="B175"/>
      <c r="C175"/>
      <c r="D175"/>
      <c r="E175"/>
      <c r="F175"/>
      <c r="G175"/>
      <c r="H175"/>
      <c r="I175"/>
      <c r="J175"/>
      <c r="K175"/>
      <c r="L175"/>
      <c r="M175" s="32"/>
    </row>
    <row r="176" spans="1:13" s="2" customFormat="1" ht="12.75">
      <c r="A176" s="76"/>
      <c r="B176"/>
      <c r="C176"/>
      <c r="D176"/>
      <c r="E176"/>
      <c r="F176"/>
      <c r="G176"/>
      <c r="H176"/>
      <c r="I176"/>
      <c r="J176"/>
      <c r="K176"/>
      <c r="L176"/>
      <c r="M176" s="32"/>
    </row>
    <row r="177" spans="1:13" s="2" customFormat="1" ht="12.75">
      <c r="A177" s="76"/>
      <c r="B177"/>
      <c r="C177"/>
      <c r="D177"/>
      <c r="E177"/>
      <c r="F177"/>
      <c r="G177"/>
      <c r="H177"/>
      <c r="I177"/>
      <c r="J177"/>
      <c r="K177"/>
      <c r="L177"/>
      <c r="M177" s="32"/>
    </row>
    <row r="178" spans="1:13" s="2" customFormat="1" ht="12.75">
      <c r="A178" s="76"/>
      <c r="B178"/>
      <c r="C178"/>
      <c r="D178"/>
      <c r="E178"/>
      <c r="F178"/>
      <c r="G178"/>
      <c r="H178"/>
      <c r="I178"/>
      <c r="J178"/>
      <c r="K178"/>
      <c r="L178"/>
      <c r="M178" s="32"/>
    </row>
    <row r="179" spans="1:13" s="2" customFormat="1" ht="12.75">
      <c r="A179" s="76"/>
      <c r="B179"/>
      <c r="C179"/>
      <c r="D179"/>
      <c r="E179"/>
      <c r="F179"/>
      <c r="G179"/>
      <c r="H179"/>
      <c r="I179"/>
      <c r="J179"/>
      <c r="K179"/>
      <c r="L179"/>
      <c r="M179" s="32"/>
    </row>
    <row r="180" spans="1:13" s="2" customFormat="1" ht="12.75">
      <c r="A180" s="76"/>
      <c r="B180"/>
      <c r="C180"/>
      <c r="D180"/>
      <c r="E180"/>
      <c r="F180"/>
      <c r="G180"/>
      <c r="H180"/>
      <c r="I180"/>
      <c r="J180"/>
      <c r="K180"/>
      <c r="L180"/>
      <c r="M180" s="32"/>
    </row>
    <row r="181" spans="1:13" s="2" customFormat="1" ht="12.75">
      <c r="A181" s="76"/>
      <c r="B181"/>
      <c r="C181"/>
      <c r="D181"/>
      <c r="E181"/>
      <c r="F181"/>
      <c r="G181"/>
      <c r="H181"/>
      <c r="I181"/>
      <c r="J181"/>
      <c r="K181"/>
      <c r="L181"/>
      <c r="M181" s="32"/>
    </row>
    <row r="182" spans="1:13" s="2" customFormat="1" ht="12.75">
      <c r="A182" s="76"/>
      <c r="B182"/>
      <c r="C182"/>
      <c r="D182"/>
      <c r="E182"/>
      <c r="F182"/>
      <c r="G182"/>
      <c r="H182"/>
      <c r="I182"/>
      <c r="J182"/>
      <c r="K182"/>
      <c r="L182"/>
      <c r="M182" s="32"/>
    </row>
    <row r="183" spans="1:13" s="2" customFormat="1" ht="12.75">
      <c r="A183" s="76"/>
      <c r="B183"/>
      <c r="C183"/>
      <c r="D183"/>
      <c r="E183"/>
      <c r="F183"/>
      <c r="G183"/>
      <c r="H183"/>
      <c r="I183"/>
      <c r="J183"/>
      <c r="K183"/>
      <c r="L183"/>
      <c r="M183" s="32"/>
    </row>
    <row r="184" spans="1:13" s="2" customFormat="1" ht="12.75">
      <c r="A184" s="76"/>
      <c r="B184"/>
      <c r="C184"/>
      <c r="D184"/>
      <c r="E184"/>
      <c r="F184"/>
      <c r="G184"/>
      <c r="H184"/>
      <c r="I184"/>
      <c r="J184"/>
      <c r="K184"/>
      <c r="L184"/>
      <c r="M184" s="32"/>
    </row>
    <row r="185" spans="1:13" s="2" customFormat="1" ht="12.75">
      <c r="A185" s="76"/>
      <c r="B185"/>
      <c r="C185"/>
      <c r="D185"/>
      <c r="E185"/>
      <c r="F185"/>
      <c r="G185"/>
      <c r="H185"/>
      <c r="I185"/>
      <c r="J185"/>
      <c r="K185"/>
      <c r="L185"/>
      <c r="M185" s="32"/>
    </row>
    <row r="186" spans="1:13" s="2" customFormat="1" ht="12.75">
      <c r="A186" s="76"/>
      <c r="B186"/>
      <c r="C186"/>
      <c r="D186"/>
      <c r="E186"/>
      <c r="F186"/>
      <c r="G186"/>
      <c r="H186"/>
      <c r="I186"/>
      <c r="J186"/>
      <c r="K186"/>
      <c r="L186"/>
      <c r="M186" s="32"/>
    </row>
    <row r="187" spans="1:13" s="2" customFormat="1" ht="12.75">
      <c r="A187" s="76"/>
      <c r="B187"/>
      <c r="C187"/>
      <c r="D187"/>
      <c r="E187"/>
      <c r="F187"/>
      <c r="G187"/>
      <c r="H187"/>
      <c r="I187"/>
      <c r="J187"/>
      <c r="K187"/>
      <c r="L187"/>
      <c r="M187" s="32"/>
    </row>
    <row r="188" spans="1:13" s="2" customFormat="1" ht="12.75">
      <c r="A188" s="76"/>
      <c r="B188"/>
      <c r="C188"/>
      <c r="D188"/>
      <c r="E188"/>
      <c r="F188"/>
      <c r="G188"/>
      <c r="H188"/>
      <c r="I188"/>
      <c r="J188"/>
      <c r="K188"/>
      <c r="L188"/>
      <c r="M188" s="32"/>
    </row>
    <row r="189" spans="1:13" s="2" customFormat="1" ht="12.75">
      <c r="A189" s="76"/>
      <c r="B189"/>
      <c r="C189"/>
      <c r="D189"/>
      <c r="E189"/>
      <c r="F189"/>
      <c r="G189"/>
      <c r="H189"/>
      <c r="I189"/>
      <c r="J189"/>
      <c r="K189"/>
      <c r="L189"/>
      <c r="M189" s="32"/>
    </row>
    <row r="190" spans="1:13" s="2" customFormat="1" ht="12.75">
      <c r="A190" s="76"/>
      <c r="B190"/>
      <c r="C190"/>
      <c r="D190"/>
      <c r="E190"/>
      <c r="F190"/>
      <c r="G190"/>
      <c r="H190"/>
      <c r="I190"/>
      <c r="J190"/>
      <c r="K190"/>
      <c r="L190"/>
      <c r="M190" s="32"/>
    </row>
    <row r="191" spans="1:13" s="2" customFormat="1" ht="12.75">
      <c r="A191" s="76"/>
      <c r="B191"/>
      <c r="C191"/>
      <c r="D191"/>
      <c r="E191"/>
      <c r="F191"/>
      <c r="G191"/>
      <c r="H191"/>
      <c r="I191"/>
      <c r="J191"/>
      <c r="K191"/>
      <c r="L191"/>
      <c r="M191" s="32"/>
    </row>
    <row r="192" spans="1:13" s="2" customFormat="1" ht="12.75">
      <c r="A192" s="76"/>
      <c r="B192"/>
      <c r="C192"/>
      <c r="D192"/>
      <c r="E192"/>
      <c r="F192"/>
      <c r="G192"/>
      <c r="H192"/>
      <c r="I192"/>
      <c r="J192"/>
      <c r="K192"/>
      <c r="L192"/>
      <c r="M192" s="32"/>
    </row>
    <row r="193" spans="1:13" s="2" customFormat="1" ht="12.75">
      <c r="A193" s="76"/>
      <c r="B193"/>
      <c r="C193"/>
      <c r="D193"/>
      <c r="E193"/>
      <c r="F193"/>
      <c r="G193"/>
      <c r="H193"/>
      <c r="I193"/>
      <c r="J193"/>
      <c r="K193"/>
      <c r="L193"/>
      <c r="M193" s="32"/>
    </row>
    <row r="194" spans="1:13" s="2" customFormat="1" ht="12.75">
      <c r="A194" s="76"/>
      <c r="B194"/>
      <c r="C194"/>
      <c r="D194"/>
      <c r="E194"/>
      <c r="F194"/>
      <c r="G194"/>
      <c r="H194"/>
      <c r="I194"/>
      <c r="J194"/>
      <c r="K194"/>
      <c r="L194"/>
      <c r="M194" s="32"/>
    </row>
    <row r="195" spans="1:13" s="2" customFormat="1" ht="12.75">
      <c r="A195" s="76"/>
      <c r="B195"/>
      <c r="C195"/>
      <c r="D195"/>
      <c r="E195"/>
      <c r="F195"/>
      <c r="G195"/>
      <c r="H195"/>
      <c r="I195"/>
      <c r="J195"/>
      <c r="K195"/>
      <c r="L195"/>
      <c r="M195" s="32"/>
    </row>
    <row r="196" spans="1:13" s="2" customFormat="1" ht="12.75">
      <c r="A196" s="76"/>
      <c r="B196"/>
      <c r="C196"/>
      <c r="D196"/>
      <c r="E196"/>
      <c r="F196"/>
      <c r="G196"/>
      <c r="H196"/>
      <c r="I196"/>
      <c r="J196"/>
      <c r="K196"/>
      <c r="L196"/>
      <c r="M196" s="32"/>
    </row>
    <row r="197" spans="1:13" s="2" customFormat="1" ht="12.75">
      <c r="A197" s="76"/>
      <c r="B197"/>
      <c r="C197"/>
      <c r="D197"/>
      <c r="E197"/>
      <c r="F197"/>
      <c r="G197"/>
      <c r="H197"/>
      <c r="I197"/>
      <c r="J197"/>
      <c r="K197"/>
      <c r="L197"/>
      <c r="M197" s="32"/>
    </row>
    <row r="198" spans="1:13" s="2" customFormat="1" ht="12.75">
      <c r="A198" s="76"/>
      <c r="B198"/>
      <c r="C198"/>
      <c r="D198"/>
      <c r="E198"/>
      <c r="F198"/>
      <c r="G198"/>
      <c r="H198"/>
      <c r="I198"/>
      <c r="J198"/>
      <c r="K198"/>
      <c r="L198"/>
      <c r="M198" s="32"/>
    </row>
    <row r="199" spans="1:13" s="2" customFormat="1" ht="12.75">
      <c r="A199" s="76"/>
      <c r="B199"/>
      <c r="C199"/>
      <c r="D199"/>
      <c r="E199"/>
      <c r="F199"/>
      <c r="G199"/>
      <c r="H199"/>
      <c r="I199"/>
      <c r="J199"/>
      <c r="K199"/>
      <c r="L199"/>
      <c r="M199" s="32"/>
    </row>
    <row r="200" spans="1:13" s="2" customFormat="1" ht="12.75">
      <c r="A200" s="76"/>
      <c r="B200"/>
      <c r="C200"/>
      <c r="D200"/>
      <c r="E200"/>
      <c r="F200"/>
      <c r="G200"/>
      <c r="H200"/>
      <c r="I200"/>
      <c r="J200"/>
      <c r="K200"/>
      <c r="L200"/>
      <c r="M200" s="32"/>
    </row>
    <row r="201" spans="1:13" s="2" customFormat="1" ht="12.75">
      <c r="A201" s="76"/>
      <c r="B201"/>
      <c r="C201"/>
      <c r="D201"/>
      <c r="E201"/>
      <c r="F201"/>
      <c r="G201"/>
      <c r="H201"/>
      <c r="I201"/>
      <c r="J201"/>
      <c r="K201"/>
      <c r="L201"/>
      <c r="M201" s="32"/>
    </row>
    <row r="202" spans="1:13" s="2" customFormat="1" ht="12.75">
      <c r="A202" s="76"/>
      <c r="B202"/>
      <c r="C202"/>
      <c r="D202"/>
      <c r="E202"/>
      <c r="F202"/>
      <c r="G202"/>
      <c r="H202"/>
      <c r="I202"/>
      <c r="J202"/>
      <c r="K202"/>
      <c r="L202"/>
      <c r="M202" s="32"/>
    </row>
    <row r="203" spans="1:13" s="2" customFormat="1" ht="12.75">
      <c r="A203" s="76"/>
      <c r="B203"/>
      <c r="C203"/>
      <c r="D203"/>
      <c r="E203"/>
      <c r="F203"/>
      <c r="G203"/>
      <c r="H203"/>
      <c r="I203"/>
      <c r="J203"/>
      <c r="K203"/>
      <c r="L203"/>
      <c r="M203" s="32"/>
    </row>
    <row r="204" spans="1:13" s="2" customFormat="1" ht="12.75">
      <c r="A204" s="76"/>
      <c r="B204"/>
      <c r="C204"/>
      <c r="D204"/>
      <c r="E204"/>
      <c r="F204"/>
      <c r="G204"/>
      <c r="H204"/>
      <c r="I204"/>
      <c r="J204"/>
      <c r="K204"/>
      <c r="L204"/>
      <c r="M204" s="32"/>
    </row>
    <row r="205" spans="1:13" s="2" customFormat="1" ht="12.75">
      <c r="A205" s="76"/>
      <c r="B205"/>
      <c r="C205"/>
      <c r="D205"/>
      <c r="E205"/>
      <c r="F205"/>
      <c r="G205"/>
      <c r="H205"/>
      <c r="I205"/>
      <c r="J205"/>
      <c r="K205"/>
      <c r="L205"/>
      <c r="M205" s="32"/>
    </row>
    <row r="206" spans="1:13" s="2" customFormat="1" ht="12.75">
      <c r="A206" s="76"/>
      <c r="B206"/>
      <c r="C206"/>
      <c r="D206"/>
      <c r="E206"/>
      <c r="F206"/>
      <c r="G206"/>
      <c r="H206"/>
      <c r="I206"/>
      <c r="J206"/>
      <c r="K206"/>
      <c r="L206"/>
      <c r="M206" s="32"/>
    </row>
    <row r="207" spans="1:13" s="2" customFormat="1" ht="12.75">
      <c r="A207" s="76"/>
      <c r="B207"/>
      <c r="C207"/>
      <c r="D207"/>
      <c r="E207"/>
      <c r="F207"/>
      <c r="G207"/>
      <c r="H207"/>
      <c r="I207"/>
      <c r="J207"/>
      <c r="K207"/>
      <c r="L207"/>
      <c r="M207" s="32"/>
    </row>
    <row r="208" spans="1:13" s="2" customFormat="1" ht="12.75">
      <c r="A208" s="76"/>
      <c r="B208"/>
      <c r="C208"/>
      <c r="D208"/>
      <c r="E208"/>
      <c r="F208"/>
      <c r="G208"/>
      <c r="H208"/>
      <c r="I208"/>
      <c r="J208"/>
      <c r="K208"/>
      <c r="L208"/>
      <c r="M208" s="32"/>
    </row>
    <row r="209" spans="1:13" s="2" customFormat="1" ht="12.75">
      <c r="A209" s="76"/>
      <c r="B209"/>
      <c r="C209"/>
      <c r="D209"/>
      <c r="E209"/>
      <c r="F209"/>
      <c r="G209"/>
      <c r="H209"/>
      <c r="I209"/>
      <c r="J209"/>
      <c r="K209"/>
      <c r="L209"/>
      <c r="M209" s="32"/>
    </row>
    <row r="210" spans="1:13" s="2" customFormat="1" ht="12.75">
      <c r="A210" s="76"/>
      <c r="B210"/>
      <c r="C210"/>
      <c r="D210"/>
      <c r="E210"/>
      <c r="F210"/>
      <c r="G210"/>
      <c r="H210"/>
      <c r="I210"/>
      <c r="J210"/>
      <c r="K210"/>
      <c r="L210"/>
      <c r="M210" s="32"/>
    </row>
    <row r="211" spans="1:13" s="2" customFormat="1" ht="12.75">
      <c r="A211" s="76"/>
      <c r="B211"/>
      <c r="C211"/>
      <c r="D211"/>
      <c r="E211"/>
      <c r="F211"/>
      <c r="G211"/>
      <c r="H211"/>
      <c r="I211"/>
      <c r="J211"/>
      <c r="K211"/>
      <c r="L211"/>
      <c r="M211" s="32"/>
    </row>
    <row r="212" spans="1:13" s="2" customFormat="1" ht="12.75">
      <c r="A212" s="76"/>
      <c r="B212"/>
      <c r="C212"/>
      <c r="D212"/>
      <c r="E212"/>
      <c r="F212"/>
      <c r="G212"/>
      <c r="H212"/>
      <c r="I212"/>
      <c r="J212"/>
      <c r="K212"/>
      <c r="L212"/>
      <c r="M212" s="32"/>
    </row>
    <row r="213" spans="1:13" s="2" customFormat="1" ht="12.75">
      <c r="A213" s="76"/>
      <c r="B213"/>
      <c r="C213"/>
      <c r="D213"/>
      <c r="E213"/>
      <c r="F213"/>
      <c r="G213"/>
      <c r="H213"/>
      <c r="I213"/>
      <c r="J213"/>
      <c r="K213"/>
      <c r="L213"/>
      <c r="M213" s="32"/>
    </row>
    <row r="214" spans="1:13" s="2" customFormat="1" ht="12.75">
      <c r="A214" s="76"/>
      <c r="B214"/>
      <c r="C214"/>
      <c r="D214"/>
      <c r="E214"/>
      <c r="F214"/>
      <c r="G214"/>
      <c r="H214"/>
      <c r="I214"/>
      <c r="J214"/>
      <c r="K214"/>
      <c r="L214"/>
      <c r="M214" s="32"/>
    </row>
    <row r="215" spans="1:13" s="2" customFormat="1" ht="12.75">
      <c r="A215" s="76"/>
      <c r="B215"/>
      <c r="C215"/>
      <c r="D215"/>
      <c r="E215"/>
      <c r="F215"/>
      <c r="G215"/>
      <c r="H215"/>
      <c r="I215"/>
      <c r="J215"/>
      <c r="K215"/>
      <c r="L215"/>
      <c r="M215" s="32"/>
    </row>
    <row r="216" spans="1:13" s="2" customFormat="1" ht="12.75">
      <c r="A216" s="76"/>
      <c r="B216"/>
      <c r="C216"/>
      <c r="D216"/>
      <c r="E216"/>
      <c r="F216"/>
      <c r="G216"/>
      <c r="H216"/>
      <c r="I216"/>
      <c r="J216"/>
      <c r="K216"/>
      <c r="L216"/>
      <c r="M216" s="32"/>
    </row>
    <row r="217" spans="1:13" s="2" customFormat="1" ht="12.75">
      <c r="A217" s="76"/>
      <c r="B217"/>
      <c r="C217"/>
      <c r="D217"/>
      <c r="E217"/>
      <c r="F217"/>
      <c r="G217"/>
      <c r="H217"/>
      <c r="I217"/>
      <c r="J217"/>
      <c r="K217"/>
      <c r="L217"/>
      <c r="M217" s="32"/>
    </row>
    <row r="218" spans="1:13" s="2" customFormat="1" ht="12.75">
      <c r="A218" s="76"/>
      <c r="B218"/>
      <c r="C218"/>
      <c r="D218"/>
      <c r="E218"/>
      <c r="F218"/>
      <c r="G218"/>
      <c r="H218"/>
      <c r="I218"/>
      <c r="J218"/>
      <c r="K218"/>
      <c r="L218"/>
      <c r="M218" s="32"/>
    </row>
    <row r="219" spans="1:13" s="2" customFormat="1" ht="12.75">
      <c r="A219" s="76"/>
      <c r="B219"/>
      <c r="C219"/>
      <c r="D219"/>
      <c r="E219"/>
      <c r="F219"/>
      <c r="G219"/>
      <c r="H219"/>
      <c r="I219"/>
      <c r="J219"/>
      <c r="K219"/>
      <c r="L219"/>
      <c r="M219" s="32"/>
    </row>
    <row r="220" spans="1:13" s="2" customFormat="1" ht="12.75">
      <c r="A220" s="76"/>
      <c r="B220"/>
      <c r="C220"/>
      <c r="D220"/>
      <c r="E220"/>
      <c r="F220"/>
      <c r="G220"/>
      <c r="H220"/>
      <c r="I220"/>
      <c r="J220"/>
      <c r="K220"/>
      <c r="L220"/>
      <c r="M220" s="32"/>
    </row>
    <row r="221" spans="1:13" s="2" customFormat="1" ht="12.75">
      <c r="A221" s="76"/>
      <c r="B221"/>
      <c r="C221"/>
      <c r="D221"/>
      <c r="E221"/>
      <c r="F221"/>
      <c r="G221"/>
      <c r="H221"/>
      <c r="I221"/>
      <c r="J221"/>
      <c r="K221"/>
      <c r="L221"/>
      <c r="M221" s="32"/>
    </row>
    <row r="222" spans="1:13" s="2" customFormat="1" ht="12.75">
      <c r="A222" s="76"/>
      <c r="B222"/>
      <c r="C222"/>
      <c r="D222"/>
      <c r="E222"/>
      <c r="F222"/>
      <c r="G222"/>
      <c r="H222"/>
      <c r="I222"/>
      <c r="J222"/>
      <c r="K222"/>
      <c r="L222"/>
      <c r="M222" s="32"/>
    </row>
    <row r="223" spans="1:13" s="2" customFormat="1" ht="12.75">
      <c r="A223" s="76"/>
      <c r="B223"/>
      <c r="C223"/>
      <c r="D223"/>
      <c r="E223"/>
      <c r="F223"/>
      <c r="G223"/>
      <c r="H223"/>
      <c r="I223"/>
      <c r="J223"/>
      <c r="K223"/>
      <c r="L223"/>
      <c r="M223" s="32"/>
    </row>
    <row r="224" spans="1:13" s="2" customFormat="1" ht="12.75">
      <c r="A224" s="76"/>
      <c r="B224"/>
      <c r="C224"/>
      <c r="D224"/>
      <c r="E224"/>
      <c r="F224"/>
      <c r="G224"/>
      <c r="H224"/>
      <c r="I224"/>
      <c r="J224"/>
      <c r="K224"/>
      <c r="L224"/>
      <c r="M224" s="32"/>
    </row>
    <row r="225" spans="1:13" s="2" customFormat="1" ht="12.75">
      <c r="A225" s="76"/>
      <c r="B225"/>
      <c r="C225"/>
      <c r="D225"/>
      <c r="E225"/>
      <c r="F225"/>
      <c r="G225"/>
      <c r="H225"/>
      <c r="I225"/>
      <c r="J225"/>
      <c r="K225"/>
      <c r="L225"/>
      <c r="M225" s="32"/>
    </row>
    <row r="226" spans="1:13" s="2" customFormat="1" ht="12.75">
      <c r="A226" s="76"/>
      <c r="B226"/>
      <c r="C226"/>
      <c r="D226"/>
      <c r="E226"/>
      <c r="F226"/>
      <c r="G226"/>
      <c r="H226"/>
      <c r="I226"/>
      <c r="J226"/>
      <c r="K226"/>
      <c r="L226"/>
      <c r="M226" s="32"/>
    </row>
    <row r="227" spans="1:13" s="2" customFormat="1" ht="12.75">
      <c r="A227" s="76"/>
      <c r="B227"/>
      <c r="C227"/>
      <c r="D227"/>
      <c r="E227"/>
      <c r="F227"/>
      <c r="G227"/>
      <c r="H227"/>
      <c r="I227"/>
      <c r="J227"/>
      <c r="K227"/>
      <c r="L227"/>
      <c r="M227" s="32"/>
    </row>
    <row r="228" spans="1:13" s="2" customFormat="1" ht="12.75">
      <c r="A228" s="76"/>
      <c r="B228"/>
      <c r="C228"/>
      <c r="D228"/>
      <c r="E228"/>
      <c r="F228"/>
      <c r="G228"/>
      <c r="H228"/>
      <c r="I228"/>
      <c r="J228"/>
      <c r="K228"/>
      <c r="L228"/>
      <c r="M228" s="32"/>
    </row>
    <row r="229" spans="1:13" s="2" customFormat="1" ht="12.75">
      <c r="A229" s="76"/>
      <c r="B229"/>
      <c r="C229"/>
      <c r="D229"/>
      <c r="E229"/>
      <c r="F229"/>
      <c r="G229"/>
      <c r="H229"/>
      <c r="I229"/>
      <c r="J229"/>
      <c r="K229"/>
      <c r="L229"/>
      <c r="M229" s="32"/>
    </row>
    <row r="230" spans="1:13" s="2" customFormat="1" ht="12.75">
      <c r="A230" s="76"/>
      <c r="B230"/>
      <c r="C230"/>
      <c r="D230"/>
      <c r="E230"/>
      <c r="F230"/>
      <c r="G230"/>
      <c r="H230"/>
      <c r="I230"/>
      <c r="J230"/>
      <c r="K230"/>
      <c r="L230"/>
      <c r="M230" s="32"/>
    </row>
    <row r="231" spans="1:13" s="2" customFormat="1" ht="12.75">
      <c r="A231" s="76"/>
      <c r="B231"/>
      <c r="C231"/>
      <c r="D231"/>
      <c r="E231"/>
      <c r="F231"/>
      <c r="G231"/>
      <c r="H231"/>
      <c r="I231"/>
      <c r="J231"/>
      <c r="K231"/>
      <c r="L231"/>
      <c r="M231" s="32"/>
    </row>
    <row r="232" spans="1:13" s="2" customFormat="1" ht="12.75">
      <c r="A232" s="76"/>
      <c r="B232"/>
      <c r="C232"/>
      <c r="D232"/>
      <c r="E232"/>
      <c r="F232"/>
      <c r="G232"/>
      <c r="H232"/>
      <c r="I232"/>
      <c r="J232"/>
      <c r="K232"/>
      <c r="L232"/>
      <c r="M232" s="32"/>
    </row>
    <row r="233" spans="1:13" s="2" customFormat="1" ht="12.75">
      <c r="A233" s="76"/>
      <c r="B233"/>
      <c r="C233"/>
      <c r="D233"/>
      <c r="E233"/>
      <c r="F233"/>
      <c r="G233"/>
      <c r="H233"/>
      <c r="I233"/>
      <c r="J233"/>
      <c r="K233"/>
      <c r="L233"/>
      <c r="M233" s="32"/>
    </row>
    <row r="234" spans="1:13" s="2" customFormat="1" ht="12.75">
      <c r="A234" s="76"/>
      <c r="B234"/>
      <c r="C234"/>
      <c r="D234"/>
      <c r="E234"/>
      <c r="F234"/>
      <c r="G234"/>
      <c r="H234"/>
      <c r="I234"/>
      <c r="J234"/>
      <c r="K234"/>
      <c r="L234"/>
      <c r="M234" s="32"/>
    </row>
    <row r="235" spans="1:13" s="2" customFormat="1" ht="12.75">
      <c r="A235" s="76"/>
      <c r="B235"/>
      <c r="C235"/>
      <c r="D235"/>
      <c r="E235"/>
      <c r="F235"/>
      <c r="G235"/>
      <c r="H235"/>
      <c r="I235"/>
      <c r="J235"/>
      <c r="K235"/>
      <c r="L235"/>
      <c r="M235" s="32"/>
    </row>
    <row r="236" spans="1:13" s="2" customFormat="1" ht="12.75">
      <c r="A236" s="76"/>
      <c r="B236"/>
      <c r="C236"/>
      <c r="D236"/>
      <c r="E236"/>
      <c r="F236"/>
      <c r="G236"/>
      <c r="H236"/>
      <c r="I236"/>
      <c r="J236"/>
      <c r="K236"/>
      <c r="L236"/>
      <c r="M236" s="32"/>
    </row>
    <row r="237" spans="1:13" s="2" customFormat="1" ht="12.75">
      <c r="A237" s="76"/>
      <c r="B237"/>
      <c r="C237"/>
      <c r="D237"/>
      <c r="E237"/>
      <c r="F237"/>
      <c r="G237"/>
      <c r="H237"/>
      <c r="I237"/>
      <c r="J237"/>
      <c r="K237"/>
      <c r="L237"/>
      <c r="M237" s="32"/>
    </row>
    <row r="238" spans="1:13" s="2" customFormat="1" ht="12.75">
      <c r="A238" s="76"/>
      <c r="B238"/>
      <c r="C238"/>
      <c r="D238"/>
      <c r="E238"/>
      <c r="F238"/>
      <c r="G238"/>
      <c r="H238"/>
      <c r="I238"/>
      <c r="J238"/>
      <c r="K238"/>
      <c r="L238"/>
      <c r="M238" s="32"/>
    </row>
    <row r="239" spans="1:13" s="2" customFormat="1" ht="12.75">
      <c r="A239" s="76"/>
      <c r="B239"/>
      <c r="C239"/>
      <c r="D239"/>
      <c r="E239"/>
      <c r="F239"/>
      <c r="G239"/>
      <c r="H239"/>
      <c r="I239"/>
      <c r="J239"/>
      <c r="K239"/>
      <c r="L239"/>
      <c r="M239" s="32"/>
    </row>
    <row r="240" spans="1:13" s="2" customFormat="1" ht="12.75">
      <c r="A240" s="76"/>
      <c r="B240"/>
      <c r="C240"/>
      <c r="D240"/>
      <c r="E240"/>
      <c r="F240"/>
      <c r="G240"/>
      <c r="H240"/>
      <c r="I240"/>
      <c r="J240"/>
      <c r="K240"/>
      <c r="L240"/>
      <c r="M240" s="32"/>
    </row>
    <row r="241" spans="1:13" s="2" customFormat="1" ht="12.75">
      <c r="A241" s="76"/>
      <c r="B241"/>
      <c r="C241"/>
      <c r="D241"/>
      <c r="E241"/>
      <c r="F241"/>
      <c r="G241"/>
      <c r="H241"/>
      <c r="I241"/>
      <c r="J241"/>
      <c r="K241"/>
      <c r="L241"/>
      <c r="M241" s="32"/>
    </row>
    <row r="242" spans="1:13" s="2" customFormat="1" ht="12.75">
      <c r="A242" s="76"/>
      <c r="B242"/>
      <c r="C242"/>
      <c r="D242"/>
      <c r="E242"/>
      <c r="F242"/>
      <c r="G242"/>
      <c r="H242"/>
      <c r="I242"/>
      <c r="J242"/>
      <c r="K242"/>
      <c r="L242"/>
      <c r="M242" s="32"/>
    </row>
    <row r="243" spans="1:13" s="2" customFormat="1" ht="12.75">
      <c r="A243" s="76"/>
      <c r="B243"/>
      <c r="C243"/>
      <c r="D243"/>
      <c r="E243"/>
      <c r="F243"/>
      <c r="G243"/>
      <c r="H243"/>
      <c r="I243"/>
      <c r="J243"/>
      <c r="K243"/>
      <c r="L243"/>
      <c r="M243" s="32"/>
    </row>
    <row r="244" spans="1:13" s="2" customFormat="1" ht="12.75">
      <c r="A244" s="76"/>
      <c r="B244"/>
      <c r="C244"/>
      <c r="D244"/>
      <c r="E244"/>
      <c r="F244"/>
      <c r="G244"/>
      <c r="H244"/>
      <c r="I244"/>
      <c r="J244"/>
      <c r="K244"/>
      <c r="L244"/>
      <c r="M244" s="32"/>
    </row>
    <row r="245" spans="1:13" s="2" customFormat="1" ht="12.75">
      <c r="A245" s="76"/>
      <c r="B245"/>
      <c r="C245"/>
      <c r="D245"/>
      <c r="E245"/>
      <c r="F245"/>
      <c r="G245"/>
      <c r="H245"/>
      <c r="I245"/>
      <c r="J245"/>
      <c r="K245"/>
      <c r="L245"/>
      <c r="M245" s="32"/>
    </row>
    <row r="246" spans="1:13" s="2" customFormat="1" ht="12.75">
      <c r="A246" s="76"/>
      <c r="B246"/>
      <c r="C246"/>
      <c r="D246"/>
      <c r="E246"/>
      <c r="F246"/>
      <c r="G246"/>
      <c r="H246"/>
      <c r="I246"/>
      <c r="J246"/>
      <c r="K246"/>
      <c r="L246"/>
      <c r="M246" s="32"/>
    </row>
    <row r="247" spans="1:13" s="2" customFormat="1" ht="12.75">
      <c r="A247" s="76"/>
      <c r="B247"/>
      <c r="C247"/>
      <c r="D247"/>
      <c r="E247"/>
      <c r="F247"/>
      <c r="G247"/>
      <c r="H247"/>
      <c r="I247"/>
      <c r="J247"/>
      <c r="K247"/>
      <c r="L247"/>
      <c r="M247" s="32"/>
    </row>
    <row r="248" spans="1:13" s="2" customFormat="1" ht="12.75">
      <c r="A248" s="76"/>
      <c r="B248"/>
      <c r="C248"/>
      <c r="D248"/>
      <c r="E248"/>
      <c r="F248"/>
      <c r="G248"/>
      <c r="H248"/>
      <c r="I248"/>
      <c r="J248"/>
      <c r="K248"/>
      <c r="L248"/>
      <c r="M248" s="32"/>
    </row>
    <row r="249" spans="1:13" s="2" customFormat="1" ht="12.75">
      <c r="A249" s="76"/>
      <c r="B249"/>
      <c r="C249"/>
      <c r="D249"/>
      <c r="E249"/>
      <c r="F249"/>
      <c r="G249"/>
      <c r="H249"/>
      <c r="I249"/>
      <c r="J249"/>
      <c r="K249"/>
      <c r="L249"/>
      <c r="M249" s="32"/>
    </row>
    <row r="250" spans="1:13" s="2" customFormat="1" ht="12.75">
      <c r="A250" s="76"/>
      <c r="B250"/>
      <c r="C250"/>
      <c r="D250"/>
      <c r="E250"/>
      <c r="F250"/>
      <c r="G250"/>
      <c r="H250"/>
      <c r="I250"/>
      <c r="J250"/>
      <c r="K250"/>
      <c r="L250"/>
      <c r="M250" s="32"/>
    </row>
    <row r="251" spans="1:13" s="2" customFormat="1" ht="12.75">
      <c r="A251" s="76"/>
      <c r="B251"/>
      <c r="C251"/>
      <c r="D251"/>
      <c r="E251"/>
      <c r="F251"/>
      <c r="G251"/>
      <c r="H251"/>
      <c r="I251"/>
      <c r="J251"/>
      <c r="K251"/>
      <c r="L251"/>
      <c r="M251" s="32"/>
    </row>
    <row r="252" spans="1:13" s="2" customFormat="1" ht="12.75">
      <c r="A252" s="76"/>
      <c r="B252"/>
      <c r="C252"/>
      <c r="D252"/>
      <c r="E252"/>
      <c r="F252"/>
      <c r="G252"/>
      <c r="H252"/>
      <c r="I252"/>
      <c r="J252"/>
      <c r="K252"/>
      <c r="L252"/>
      <c r="M252" s="32"/>
    </row>
    <row r="253" spans="1:13" s="2" customFormat="1" ht="12.75">
      <c r="A253" s="76"/>
      <c r="B253"/>
      <c r="C253"/>
      <c r="D253"/>
      <c r="E253"/>
      <c r="F253"/>
      <c r="G253"/>
      <c r="H253"/>
      <c r="I253"/>
      <c r="J253"/>
      <c r="K253"/>
      <c r="L253"/>
      <c r="M253" s="32"/>
    </row>
    <row r="254" spans="1:13" s="2" customFormat="1" ht="12.75">
      <c r="A254" s="76"/>
      <c r="B254"/>
      <c r="C254"/>
      <c r="D254"/>
      <c r="E254"/>
      <c r="F254"/>
      <c r="G254"/>
      <c r="H254"/>
      <c r="I254"/>
      <c r="J254"/>
      <c r="K254"/>
      <c r="L254"/>
      <c r="M254" s="32"/>
    </row>
    <row r="255" spans="1:13" s="2" customFormat="1" ht="12.75">
      <c r="A255" s="76"/>
      <c r="B255"/>
      <c r="C255"/>
      <c r="D255"/>
      <c r="E255"/>
      <c r="F255"/>
      <c r="G255"/>
      <c r="H255"/>
      <c r="I255"/>
      <c r="J255"/>
      <c r="K255"/>
      <c r="L255"/>
      <c r="M255" s="32"/>
    </row>
    <row r="256" spans="1:13" s="2" customFormat="1" ht="12.75">
      <c r="A256" s="76"/>
      <c r="B256"/>
      <c r="C256"/>
      <c r="D256"/>
      <c r="E256"/>
      <c r="F256"/>
      <c r="G256"/>
      <c r="H256"/>
      <c r="I256"/>
      <c r="J256"/>
      <c r="K256"/>
      <c r="L256"/>
      <c r="M256" s="32"/>
    </row>
    <row r="257" spans="1:13" s="2" customFormat="1" ht="12.75">
      <c r="A257" s="76"/>
      <c r="B257"/>
      <c r="C257"/>
      <c r="D257"/>
      <c r="E257"/>
      <c r="F257"/>
      <c r="G257"/>
      <c r="H257"/>
      <c r="I257"/>
      <c r="J257"/>
      <c r="K257"/>
      <c r="L257"/>
      <c r="M257" s="32"/>
    </row>
    <row r="258" spans="1:13" s="2" customFormat="1" ht="12.75">
      <c r="A258" s="76"/>
      <c r="B258"/>
      <c r="C258"/>
      <c r="D258"/>
      <c r="E258"/>
      <c r="F258"/>
      <c r="G258"/>
      <c r="H258"/>
      <c r="I258"/>
      <c r="J258"/>
      <c r="K258"/>
      <c r="L258"/>
      <c r="M258" s="32"/>
    </row>
    <row r="259" spans="1:13" s="2" customFormat="1" ht="12.75">
      <c r="A259" s="76"/>
      <c r="B259"/>
      <c r="C259"/>
      <c r="D259"/>
      <c r="E259"/>
      <c r="F259"/>
      <c r="G259"/>
      <c r="H259"/>
      <c r="I259"/>
      <c r="J259"/>
      <c r="K259"/>
      <c r="L259"/>
      <c r="M259" s="32"/>
    </row>
    <row r="260" spans="1:13" s="2" customFormat="1" ht="12.75">
      <c r="A260" s="76"/>
      <c r="B260"/>
      <c r="C260"/>
      <c r="D260"/>
      <c r="E260"/>
      <c r="F260"/>
      <c r="G260"/>
      <c r="H260"/>
      <c r="I260"/>
      <c r="J260"/>
      <c r="K260"/>
      <c r="L260"/>
      <c r="M260" s="32"/>
    </row>
    <row r="261" spans="1:13" s="2" customFormat="1" ht="12.75">
      <c r="A261" s="76"/>
      <c r="B261"/>
      <c r="C261"/>
      <c r="D261"/>
      <c r="E261"/>
      <c r="F261"/>
      <c r="G261"/>
      <c r="H261"/>
      <c r="I261"/>
      <c r="J261"/>
      <c r="K261"/>
      <c r="L261"/>
      <c r="M261" s="32"/>
    </row>
    <row r="262" spans="1:13" s="2" customFormat="1" ht="12.75">
      <c r="A262" s="76"/>
      <c r="B262"/>
      <c r="C262"/>
      <c r="D262"/>
      <c r="E262"/>
      <c r="F262"/>
      <c r="G262"/>
      <c r="H262"/>
      <c r="I262"/>
      <c r="J262"/>
      <c r="K262"/>
      <c r="L262"/>
      <c r="M262" s="32"/>
    </row>
    <row r="263" spans="1:13" s="2" customFormat="1" ht="12.75">
      <c r="A263" s="76"/>
      <c r="B263"/>
      <c r="C263"/>
      <c r="D263"/>
      <c r="E263"/>
      <c r="F263"/>
      <c r="G263"/>
      <c r="H263"/>
      <c r="I263"/>
      <c r="J263"/>
      <c r="K263"/>
      <c r="L263"/>
      <c r="M263" s="32"/>
    </row>
    <row r="264" spans="1:13" s="2" customFormat="1" ht="12.75">
      <c r="A264" s="76"/>
      <c r="B264"/>
      <c r="C264"/>
      <c r="D264"/>
      <c r="E264"/>
      <c r="F264"/>
      <c r="G264"/>
      <c r="H264"/>
      <c r="I264"/>
      <c r="J264"/>
      <c r="K264"/>
      <c r="L264"/>
      <c r="M264" s="32"/>
    </row>
    <row r="265" spans="1:13" s="2" customFormat="1" ht="12.75">
      <c r="A265" s="76"/>
      <c r="B265"/>
      <c r="C265"/>
      <c r="D265"/>
      <c r="E265"/>
      <c r="F265"/>
      <c r="G265"/>
      <c r="H265"/>
      <c r="I265"/>
      <c r="J265"/>
      <c r="K265"/>
      <c r="L265"/>
      <c r="M265" s="32"/>
    </row>
    <row r="266" spans="1:13" s="2" customFormat="1" ht="12.75">
      <c r="A266" s="76"/>
      <c r="B266"/>
      <c r="C266"/>
      <c r="D266"/>
      <c r="E266"/>
      <c r="F266"/>
      <c r="G266"/>
      <c r="H266"/>
      <c r="I266"/>
      <c r="J266"/>
      <c r="K266"/>
      <c r="L266"/>
      <c r="M266" s="32"/>
    </row>
    <row r="267" spans="1:13" s="2" customFormat="1" ht="12.75">
      <c r="A267" s="76"/>
      <c r="B267"/>
      <c r="C267"/>
      <c r="D267"/>
      <c r="E267"/>
      <c r="F267"/>
      <c r="G267"/>
      <c r="H267"/>
      <c r="I267"/>
      <c r="J267"/>
      <c r="K267"/>
      <c r="L267"/>
      <c r="M267" s="32"/>
    </row>
    <row r="268" spans="1:13" s="2" customFormat="1" ht="12.75">
      <c r="A268" s="76"/>
      <c r="B268"/>
      <c r="C268"/>
      <c r="D268"/>
      <c r="E268"/>
      <c r="F268"/>
      <c r="G268"/>
      <c r="H268"/>
      <c r="I268"/>
      <c r="J268"/>
      <c r="K268"/>
      <c r="L268"/>
      <c r="M268" s="32"/>
    </row>
    <row r="269" spans="1:13" s="2" customFormat="1" ht="12.75">
      <c r="A269" s="76"/>
      <c r="B269"/>
      <c r="C269"/>
      <c r="D269"/>
      <c r="E269"/>
      <c r="F269"/>
      <c r="G269"/>
      <c r="H269"/>
      <c r="I269"/>
      <c r="J269"/>
      <c r="K269"/>
      <c r="L269"/>
      <c r="M269" s="32"/>
    </row>
    <row r="270" spans="1:13" s="2" customFormat="1" ht="12.75">
      <c r="A270" s="76"/>
      <c r="B270"/>
      <c r="C270"/>
      <c r="D270"/>
      <c r="E270"/>
      <c r="F270"/>
      <c r="G270"/>
      <c r="H270"/>
      <c r="I270"/>
      <c r="J270"/>
      <c r="K270"/>
      <c r="L270"/>
      <c r="M270" s="32"/>
    </row>
    <row r="271" spans="1:13" s="2" customFormat="1" ht="12.75">
      <c r="A271" s="76"/>
      <c r="B271"/>
      <c r="C271"/>
      <c r="D271"/>
      <c r="E271"/>
      <c r="F271"/>
      <c r="G271"/>
      <c r="H271"/>
      <c r="I271"/>
      <c r="J271"/>
      <c r="K271"/>
      <c r="L271"/>
      <c r="M271" s="32"/>
    </row>
    <row r="272" spans="1:13" s="2" customFormat="1" ht="12.75">
      <c r="A272" s="76"/>
      <c r="B272"/>
      <c r="C272"/>
      <c r="D272"/>
      <c r="E272"/>
      <c r="F272"/>
      <c r="G272"/>
      <c r="H272"/>
      <c r="I272"/>
      <c r="J272"/>
      <c r="K272"/>
      <c r="L272"/>
      <c r="M272" s="32"/>
    </row>
    <row r="273" spans="1:13" s="2" customFormat="1" ht="12.75">
      <c r="A273" s="76"/>
      <c r="B273"/>
      <c r="C273"/>
      <c r="D273"/>
      <c r="E273"/>
      <c r="F273"/>
      <c r="G273"/>
      <c r="H273"/>
      <c r="I273"/>
      <c r="J273"/>
      <c r="K273"/>
      <c r="L273"/>
      <c r="M273" s="32"/>
    </row>
    <row r="274" spans="1:13" s="2" customFormat="1" ht="12.75">
      <c r="A274" s="76"/>
      <c r="B274"/>
      <c r="C274"/>
      <c r="D274"/>
      <c r="E274"/>
      <c r="F274"/>
      <c r="G274"/>
      <c r="H274"/>
      <c r="I274"/>
      <c r="J274"/>
      <c r="K274"/>
      <c r="L274"/>
      <c r="M274" s="32"/>
    </row>
    <row r="275" spans="1:13" s="2" customFormat="1" ht="12.75">
      <c r="A275" s="76"/>
      <c r="B275"/>
      <c r="C275"/>
      <c r="D275"/>
      <c r="E275"/>
      <c r="F275"/>
      <c r="G275"/>
      <c r="H275"/>
      <c r="I275"/>
      <c r="J275"/>
      <c r="K275"/>
      <c r="L275"/>
      <c r="M275" s="32"/>
    </row>
    <row r="276" spans="1:13" s="2" customFormat="1" ht="12.75">
      <c r="A276" s="76"/>
      <c r="B276"/>
      <c r="C276"/>
      <c r="D276"/>
      <c r="E276"/>
      <c r="F276"/>
      <c r="G276"/>
      <c r="H276"/>
      <c r="I276"/>
      <c r="J276"/>
      <c r="K276"/>
      <c r="L276"/>
      <c r="M276" s="32"/>
    </row>
    <row r="277" spans="1:13" s="2" customFormat="1" ht="12.75">
      <c r="A277" s="76"/>
      <c r="B277"/>
      <c r="C277"/>
      <c r="D277"/>
      <c r="E277"/>
      <c r="F277"/>
      <c r="G277"/>
      <c r="H277"/>
      <c r="I277"/>
      <c r="J277"/>
      <c r="K277"/>
      <c r="L277"/>
      <c r="M277" s="32"/>
    </row>
    <row r="278" spans="1:13" s="2" customFormat="1" ht="12.75">
      <c r="A278" s="76"/>
      <c r="B278"/>
      <c r="C278"/>
      <c r="D278"/>
      <c r="E278"/>
      <c r="F278"/>
      <c r="G278"/>
      <c r="H278"/>
      <c r="I278"/>
      <c r="J278"/>
      <c r="K278"/>
      <c r="L278"/>
      <c r="M278" s="32"/>
    </row>
    <row r="279" spans="1:13" s="2" customFormat="1" ht="12.75">
      <c r="A279" s="76"/>
      <c r="B279"/>
      <c r="C279"/>
      <c r="D279"/>
      <c r="E279"/>
      <c r="F279"/>
      <c r="G279"/>
      <c r="H279"/>
      <c r="I279"/>
      <c r="J279"/>
      <c r="K279"/>
      <c r="L279"/>
      <c r="M279" s="32"/>
    </row>
    <row r="280" spans="1:13" s="2" customFormat="1" ht="12.75">
      <c r="A280" s="76"/>
      <c r="B280"/>
      <c r="C280"/>
      <c r="D280"/>
      <c r="E280"/>
      <c r="F280"/>
      <c r="G280"/>
      <c r="H280"/>
      <c r="I280"/>
      <c r="J280"/>
      <c r="K280"/>
      <c r="L280"/>
      <c r="M280" s="32"/>
    </row>
    <row r="281" spans="1:13" s="2" customFormat="1" ht="12.75">
      <c r="A281" s="76"/>
      <c r="B281"/>
      <c r="C281"/>
      <c r="D281"/>
      <c r="E281"/>
      <c r="F281"/>
      <c r="G281"/>
      <c r="H281"/>
      <c r="I281"/>
      <c r="J281"/>
      <c r="K281"/>
      <c r="L281"/>
      <c r="M281" s="32"/>
    </row>
    <row r="282" spans="1:13" s="2" customFormat="1" ht="12.75">
      <c r="A282" s="76"/>
      <c r="B282"/>
      <c r="C282"/>
      <c r="D282"/>
      <c r="E282"/>
      <c r="F282"/>
      <c r="G282"/>
      <c r="H282"/>
      <c r="I282"/>
      <c r="J282"/>
      <c r="K282"/>
      <c r="L282"/>
      <c r="M282" s="32"/>
    </row>
    <row r="283" spans="1:13" s="2" customFormat="1" ht="12.75">
      <c r="A283" s="76"/>
      <c r="B283"/>
      <c r="C283"/>
      <c r="D283"/>
      <c r="E283"/>
      <c r="F283"/>
      <c r="G283"/>
      <c r="H283"/>
      <c r="I283"/>
      <c r="J283"/>
      <c r="K283"/>
      <c r="L283"/>
      <c r="M283" s="32"/>
    </row>
    <row r="284" spans="1:13" s="2" customFormat="1" ht="12.75">
      <c r="A284" s="76"/>
      <c r="B284"/>
      <c r="C284"/>
      <c r="D284"/>
      <c r="E284"/>
      <c r="F284"/>
      <c r="G284"/>
      <c r="H284"/>
      <c r="I284"/>
      <c r="J284"/>
      <c r="K284"/>
      <c r="L284"/>
      <c r="M284" s="32"/>
    </row>
    <row r="285" spans="1:13" s="2" customFormat="1" ht="12.75">
      <c r="A285" s="76"/>
      <c r="B285"/>
      <c r="C285"/>
      <c r="D285"/>
      <c r="E285"/>
      <c r="F285"/>
      <c r="G285"/>
      <c r="H285"/>
      <c r="I285"/>
      <c r="J285"/>
      <c r="K285"/>
      <c r="L285"/>
      <c r="M285" s="32"/>
    </row>
    <row r="286" spans="1:13" s="2" customFormat="1" ht="12.75">
      <c r="A286" s="76"/>
      <c r="B286"/>
      <c r="C286"/>
      <c r="D286"/>
      <c r="E286"/>
      <c r="F286"/>
      <c r="G286"/>
      <c r="H286"/>
      <c r="I286"/>
      <c r="J286"/>
      <c r="K286"/>
      <c r="L286"/>
      <c r="M286" s="32"/>
    </row>
    <row r="287" spans="1:13" s="2" customFormat="1" ht="12.75">
      <c r="A287" s="76"/>
      <c r="B287"/>
      <c r="C287"/>
      <c r="D287"/>
      <c r="E287"/>
      <c r="F287"/>
      <c r="G287"/>
      <c r="H287"/>
      <c r="I287"/>
      <c r="J287"/>
      <c r="K287"/>
      <c r="L287"/>
      <c r="M287" s="32"/>
    </row>
    <row r="288" spans="1:13" s="2" customFormat="1" ht="12.75">
      <c r="A288" s="76"/>
      <c r="B288"/>
      <c r="C288"/>
      <c r="D288"/>
      <c r="E288"/>
      <c r="F288"/>
      <c r="G288"/>
      <c r="H288"/>
      <c r="I288"/>
      <c r="J288"/>
      <c r="K288"/>
      <c r="L288"/>
      <c r="M288" s="32"/>
    </row>
    <row r="289" spans="1:13" s="2" customFormat="1" ht="12.75">
      <c r="A289" s="76"/>
      <c r="B289"/>
      <c r="C289"/>
      <c r="D289"/>
      <c r="E289"/>
      <c r="F289"/>
      <c r="G289"/>
      <c r="H289"/>
      <c r="I289"/>
      <c r="J289"/>
      <c r="K289"/>
      <c r="L289"/>
      <c r="M289" s="32"/>
    </row>
    <row r="290" spans="1:13" s="2" customFormat="1" ht="12.75">
      <c r="A290" s="76"/>
      <c r="B290"/>
      <c r="C290"/>
      <c r="D290"/>
      <c r="E290"/>
      <c r="F290"/>
      <c r="G290"/>
      <c r="H290"/>
      <c r="I290"/>
      <c r="J290"/>
      <c r="K290"/>
      <c r="L290"/>
      <c r="M290" s="32"/>
    </row>
    <row r="291" spans="1:13" s="2" customFormat="1" ht="12.75">
      <c r="A291" s="76"/>
      <c r="B291"/>
      <c r="C291"/>
      <c r="D291"/>
      <c r="E291"/>
      <c r="F291"/>
      <c r="G291"/>
      <c r="H291"/>
      <c r="I291"/>
      <c r="J291"/>
      <c r="K291"/>
      <c r="L291"/>
      <c r="M291" s="32"/>
    </row>
    <row r="292" spans="1:13" s="2" customFormat="1" ht="12.75">
      <c r="A292" s="76"/>
      <c r="B292"/>
      <c r="C292"/>
      <c r="D292"/>
      <c r="E292"/>
      <c r="F292"/>
      <c r="G292"/>
      <c r="H292"/>
      <c r="I292"/>
      <c r="J292"/>
      <c r="K292"/>
      <c r="L292"/>
      <c r="M292" s="32"/>
    </row>
    <row r="293" spans="1:13" s="2" customFormat="1" ht="12.75">
      <c r="A293" s="76"/>
      <c r="B293"/>
      <c r="C293"/>
      <c r="D293"/>
      <c r="E293"/>
      <c r="F293"/>
      <c r="G293"/>
      <c r="H293"/>
      <c r="I293"/>
      <c r="J293"/>
      <c r="K293"/>
      <c r="L293"/>
      <c r="M293" s="32"/>
    </row>
    <row r="294" spans="1:13" s="2" customFormat="1" ht="12.75">
      <c r="A294" s="76"/>
      <c r="B294"/>
      <c r="C294"/>
      <c r="D294"/>
      <c r="E294"/>
      <c r="F294"/>
      <c r="G294"/>
      <c r="H294"/>
      <c r="I294"/>
      <c r="J294"/>
      <c r="K294"/>
      <c r="L294"/>
      <c r="M294" s="32"/>
    </row>
    <row r="295" spans="1:13" s="2" customFormat="1" ht="12.75">
      <c r="A295" s="76"/>
      <c r="B295"/>
      <c r="C295"/>
      <c r="D295"/>
      <c r="E295"/>
      <c r="F295"/>
      <c r="G295"/>
      <c r="H295"/>
      <c r="I295"/>
      <c r="J295"/>
      <c r="K295"/>
      <c r="L295"/>
      <c r="M295" s="32"/>
    </row>
    <row r="296" spans="1:13" s="2" customFormat="1" ht="12.75">
      <c r="A296" s="76"/>
      <c r="B296"/>
      <c r="C296"/>
      <c r="D296"/>
      <c r="E296"/>
      <c r="F296"/>
      <c r="G296"/>
      <c r="H296"/>
      <c r="I296"/>
      <c r="J296"/>
      <c r="K296"/>
      <c r="L296"/>
      <c r="M296" s="32"/>
    </row>
    <row r="297" spans="1:13" s="2" customFormat="1" ht="12.75">
      <c r="A297" s="76"/>
      <c r="B297"/>
      <c r="C297"/>
      <c r="D297"/>
      <c r="E297"/>
      <c r="F297"/>
      <c r="G297"/>
      <c r="H297"/>
      <c r="I297"/>
      <c r="J297"/>
      <c r="K297"/>
      <c r="L297"/>
      <c r="M297" s="32"/>
    </row>
    <row r="298" spans="1:13" s="2" customFormat="1" ht="12.75">
      <c r="A298" s="76"/>
      <c r="B298"/>
      <c r="C298"/>
      <c r="D298"/>
      <c r="E298"/>
      <c r="F298"/>
      <c r="G298"/>
      <c r="H298"/>
      <c r="I298"/>
      <c r="J298"/>
      <c r="K298"/>
      <c r="L298"/>
      <c r="M298" s="32"/>
    </row>
    <row r="299" spans="1:13" s="2" customFormat="1" ht="12.75">
      <c r="A299" s="76"/>
      <c r="B299"/>
      <c r="C299"/>
      <c r="D299"/>
      <c r="E299"/>
      <c r="F299"/>
      <c r="G299"/>
      <c r="H299"/>
      <c r="I299"/>
      <c r="J299"/>
      <c r="K299"/>
      <c r="L299"/>
      <c r="M299" s="32"/>
    </row>
    <row r="300" spans="1:13" s="2" customFormat="1" ht="12.75">
      <c r="A300" s="76"/>
      <c r="B300"/>
      <c r="C300"/>
      <c r="D300"/>
      <c r="E300"/>
      <c r="F300"/>
      <c r="G300"/>
      <c r="H300"/>
      <c r="I300"/>
      <c r="J300"/>
      <c r="K300"/>
      <c r="L300"/>
      <c r="M300" s="32"/>
    </row>
    <row r="301" spans="1:13" s="2" customFormat="1" ht="12.75">
      <c r="A301" s="76"/>
      <c r="B301"/>
      <c r="C301"/>
      <c r="D301"/>
      <c r="E301"/>
      <c r="F301"/>
      <c r="G301"/>
      <c r="H301"/>
      <c r="I301"/>
      <c r="J301"/>
      <c r="K301"/>
      <c r="L301"/>
      <c r="M301" s="32"/>
    </row>
    <row r="302" spans="1:13" s="2" customFormat="1" ht="12.75">
      <c r="A302" s="76"/>
      <c r="B302"/>
      <c r="C302"/>
      <c r="D302"/>
      <c r="E302"/>
      <c r="F302"/>
      <c r="G302"/>
      <c r="H302"/>
      <c r="I302"/>
      <c r="J302"/>
      <c r="K302"/>
      <c r="L302"/>
      <c r="M302" s="32"/>
    </row>
    <row r="303" spans="1:13" s="2" customFormat="1" ht="12.75">
      <c r="A303" s="76"/>
      <c r="B303"/>
      <c r="C303"/>
      <c r="D303"/>
      <c r="E303"/>
      <c r="F303"/>
      <c r="G303"/>
      <c r="H303"/>
      <c r="I303"/>
      <c r="J303"/>
      <c r="K303"/>
      <c r="L303"/>
      <c r="M303" s="32"/>
    </row>
    <row r="304" spans="1:13" s="2" customFormat="1" ht="12.75">
      <c r="A304" s="76"/>
      <c r="B304"/>
      <c r="C304"/>
      <c r="D304"/>
      <c r="E304"/>
      <c r="F304"/>
      <c r="G304"/>
      <c r="H304"/>
      <c r="I304"/>
      <c r="J304"/>
      <c r="K304"/>
      <c r="L304"/>
      <c r="M304" s="32"/>
    </row>
    <row r="305" spans="1:13" s="2" customFormat="1" ht="12.75">
      <c r="A305" s="76"/>
      <c r="B305"/>
      <c r="C305"/>
      <c r="D305"/>
      <c r="E305"/>
      <c r="F305"/>
      <c r="G305"/>
      <c r="H305"/>
      <c r="I305"/>
      <c r="J305"/>
      <c r="K305"/>
      <c r="L305"/>
      <c r="M305" s="32"/>
    </row>
    <row r="306" spans="1:13" s="2" customFormat="1" ht="12.75">
      <c r="A306" s="76"/>
      <c r="B306"/>
      <c r="C306"/>
      <c r="D306"/>
      <c r="E306"/>
      <c r="F306"/>
      <c r="G306"/>
      <c r="H306"/>
      <c r="I306"/>
      <c r="J306"/>
      <c r="K306"/>
      <c r="L306"/>
      <c r="M306" s="32"/>
    </row>
    <row r="307" spans="1:13" s="2" customFormat="1" ht="12.75">
      <c r="A307" s="76"/>
      <c r="B307"/>
      <c r="C307"/>
      <c r="D307"/>
      <c r="E307"/>
      <c r="F307"/>
      <c r="G307"/>
      <c r="H307"/>
      <c r="I307"/>
      <c r="J307"/>
      <c r="K307"/>
      <c r="L307"/>
      <c r="M307" s="32"/>
    </row>
    <row r="308" spans="1:13" s="2" customFormat="1" ht="12.75">
      <c r="A308" s="76"/>
      <c r="B308"/>
      <c r="C308"/>
      <c r="D308"/>
      <c r="E308"/>
      <c r="F308"/>
      <c r="G308"/>
      <c r="H308"/>
      <c r="I308"/>
      <c r="J308"/>
      <c r="K308"/>
      <c r="L308"/>
      <c r="M308" s="32"/>
    </row>
    <row r="309" spans="1:13" s="2" customFormat="1" ht="12.75">
      <c r="A309" s="76"/>
      <c r="B309"/>
      <c r="C309"/>
      <c r="D309"/>
      <c r="E309"/>
      <c r="F309"/>
      <c r="G309"/>
      <c r="H309"/>
      <c r="I309"/>
      <c r="J309"/>
      <c r="K309"/>
      <c r="L309"/>
      <c r="M309" s="32"/>
    </row>
    <row r="310" spans="1:13" s="2" customFormat="1" ht="12.75">
      <c r="A310" s="76"/>
      <c r="B310"/>
      <c r="C310"/>
      <c r="D310"/>
      <c r="E310"/>
      <c r="F310"/>
      <c r="G310"/>
      <c r="H310"/>
      <c r="I310"/>
      <c r="J310"/>
      <c r="K310"/>
      <c r="L310"/>
      <c r="M310" s="32"/>
    </row>
    <row r="311" spans="1:13" s="2" customFormat="1" ht="12.75">
      <c r="A311" s="76"/>
      <c r="B311"/>
      <c r="C311"/>
      <c r="D311"/>
      <c r="E311"/>
      <c r="F311"/>
      <c r="G311"/>
      <c r="H311"/>
      <c r="I311"/>
      <c r="J311"/>
      <c r="K311"/>
      <c r="L311"/>
      <c r="M311" s="32"/>
    </row>
    <row r="312" spans="1:13" s="2" customFormat="1" ht="12.75">
      <c r="A312" s="76"/>
      <c r="B312"/>
      <c r="C312"/>
      <c r="D312"/>
      <c r="E312"/>
      <c r="F312"/>
      <c r="G312"/>
      <c r="H312"/>
      <c r="I312"/>
      <c r="J312"/>
      <c r="K312"/>
      <c r="L312"/>
      <c r="M312" s="32"/>
    </row>
    <row r="313" spans="1:13" s="2" customFormat="1" ht="12.75">
      <c r="A313" s="76"/>
      <c r="B313"/>
      <c r="C313"/>
      <c r="D313"/>
      <c r="E313"/>
      <c r="F313"/>
      <c r="G313"/>
      <c r="H313"/>
      <c r="I313"/>
      <c r="J313"/>
      <c r="K313"/>
      <c r="L313"/>
      <c r="M313" s="32"/>
    </row>
    <row r="314" spans="1:13" s="2" customFormat="1" ht="12.75">
      <c r="A314" s="76"/>
      <c r="B314"/>
      <c r="C314"/>
      <c r="D314"/>
      <c r="E314"/>
      <c r="F314"/>
      <c r="G314"/>
      <c r="H314"/>
      <c r="I314"/>
      <c r="J314"/>
      <c r="K314"/>
      <c r="L314"/>
      <c r="M314" s="32"/>
    </row>
    <row r="315" spans="1:13" s="2" customFormat="1" ht="12.75">
      <c r="A315" s="76"/>
      <c r="B315"/>
      <c r="C315"/>
      <c r="D315"/>
      <c r="E315"/>
      <c r="F315"/>
      <c r="G315"/>
      <c r="H315"/>
      <c r="I315"/>
      <c r="J315"/>
      <c r="K315"/>
      <c r="L315"/>
      <c r="M315" s="32"/>
    </row>
    <row r="316" spans="1:13" s="2" customFormat="1" ht="12.75">
      <c r="A316" s="76"/>
      <c r="B316"/>
      <c r="C316"/>
      <c r="D316"/>
      <c r="E316"/>
      <c r="F316"/>
      <c r="G316"/>
      <c r="H316"/>
      <c r="I316"/>
      <c r="J316"/>
      <c r="K316"/>
      <c r="L316"/>
      <c r="M316" s="32"/>
    </row>
    <row r="317" spans="1:13" s="2" customFormat="1" ht="12.75">
      <c r="A317" s="76"/>
      <c r="B317"/>
      <c r="C317"/>
      <c r="D317"/>
      <c r="E317"/>
      <c r="F317"/>
      <c r="G317"/>
      <c r="H317"/>
      <c r="I317"/>
      <c r="J317"/>
      <c r="K317"/>
      <c r="L317"/>
      <c r="M317" s="32"/>
    </row>
    <row r="318" spans="1:13" s="2" customFormat="1" ht="12.75">
      <c r="A318" s="76"/>
      <c r="B318"/>
      <c r="C318"/>
      <c r="D318"/>
      <c r="E318"/>
      <c r="F318"/>
      <c r="G318"/>
      <c r="H318"/>
      <c r="I318"/>
      <c r="J318"/>
      <c r="K318"/>
      <c r="L318"/>
      <c r="M318" s="32"/>
    </row>
    <row r="319" spans="1:13" s="2" customFormat="1" ht="12.75">
      <c r="A319" s="76"/>
      <c r="B319"/>
      <c r="C319"/>
      <c r="D319"/>
      <c r="E319"/>
      <c r="F319"/>
      <c r="G319"/>
      <c r="H319"/>
      <c r="I319"/>
      <c r="J319"/>
      <c r="K319"/>
      <c r="L319"/>
      <c r="M319" s="32"/>
    </row>
    <row r="320" spans="1:13" s="2" customFormat="1" ht="12.75">
      <c r="A320" s="76"/>
      <c r="B320"/>
      <c r="C320"/>
      <c r="D320"/>
      <c r="E320"/>
      <c r="F320"/>
      <c r="G320"/>
      <c r="H320"/>
      <c r="I320"/>
      <c r="J320"/>
      <c r="K320"/>
      <c r="L320"/>
      <c r="M320" s="32"/>
    </row>
    <row r="321" spans="1:13" s="2" customFormat="1" ht="12.75">
      <c r="A321" s="76"/>
      <c r="B321"/>
      <c r="C321"/>
      <c r="D321"/>
      <c r="E321"/>
      <c r="F321"/>
      <c r="G321"/>
      <c r="H321"/>
      <c r="I321"/>
      <c r="J321"/>
      <c r="K321"/>
      <c r="L321"/>
      <c r="M321" s="32"/>
    </row>
    <row r="322" spans="1:13" s="2" customFormat="1" ht="12.75">
      <c r="A322" s="76"/>
      <c r="B322"/>
      <c r="C322"/>
      <c r="D322"/>
      <c r="E322"/>
      <c r="F322"/>
      <c r="G322"/>
      <c r="H322"/>
      <c r="I322"/>
      <c r="J322"/>
      <c r="K322"/>
      <c r="L322"/>
      <c r="M322" s="32"/>
    </row>
    <row r="323" spans="1:13" s="2" customFormat="1" ht="12.75">
      <c r="A323" s="76"/>
      <c r="B323"/>
      <c r="C323"/>
      <c r="D323"/>
      <c r="E323"/>
      <c r="F323"/>
      <c r="G323"/>
      <c r="H323"/>
      <c r="I323"/>
      <c r="J323"/>
      <c r="K323"/>
      <c r="L323"/>
      <c r="M323" s="32"/>
    </row>
    <row r="324" spans="1:13" s="2" customFormat="1" ht="12.75">
      <c r="A324" s="76"/>
      <c r="B324"/>
      <c r="C324"/>
      <c r="D324"/>
      <c r="E324"/>
      <c r="F324"/>
      <c r="G324"/>
      <c r="H324"/>
      <c r="I324"/>
      <c r="J324"/>
      <c r="K324"/>
      <c r="L324"/>
      <c r="M324" s="32"/>
    </row>
    <row r="325" spans="1:13" s="2" customFormat="1" ht="12.75">
      <c r="A325" s="76"/>
      <c r="B325"/>
      <c r="C325"/>
      <c r="D325"/>
      <c r="E325"/>
      <c r="F325"/>
      <c r="G325"/>
      <c r="H325"/>
      <c r="I325"/>
      <c r="J325"/>
      <c r="K325"/>
      <c r="L325"/>
      <c r="M325" s="32"/>
    </row>
    <row r="326" spans="1:13" s="2" customFormat="1" ht="12.75">
      <c r="A326" s="76"/>
      <c r="B326"/>
      <c r="C326"/>
      <c r="D326"/>
      <c r="E326"/>
      <c r="F326"/>
      <c r="G326"/>
      <c r="H326"/>
      <c r="I326"/>
      <c r="J326"/>
      <c r="K326"/>
      <c r="L326"/>
      <c r="M326" s="32"/>
    </row>
    <row r="327" spans="1:13" s="2" customFormat="1" ht="12.75">
      <c r="A327" s="76"/>
      <c r="B327"/>
      <c r="C327"/>
      <c r="D327"/>
      <c r="E327"/>
      <c r="F327"/>
      <c r="G327"/>
      <c r="H327"/>
      <c r="I327"/>
      <c r="J327"/>
      <c r="K327"/>
      <c r="L327"/>
      <c r="M327" s="32"/>
    </row>
    <row r="328" spans="1:13" s="2" customFormat="1" ht="12.75">
      <c r="A328" s="76"/>
      <c r="B328"/>
      <c r="C328"/>
      <c r="D328"/>
      <c r="E328"/>
      <c r="F328"/>
      <c r="G328"/>
      <c r="H328"/>
      <c r="I328"/>
      <c r="J328"/>
      <c r="K328"/>
      <c r="L328"/>
      <c r="M328" s="32"/>
    </row>
    <row r="329" spans="1:13" s="2" customFormat="1" ht="12.75">
      <c r="A329" s="76"/>
      <c r="B329"/>
      <c r="C329"/>
      <c r="D329"/>
      <c r="E329"/>
      <c r="F329"/>
      <c r="G329"/>
      <c r="H329"/>
      <c r="I329"/>
      <c r="J329"/>
      <c r="K329"/>
      <c r="L329"/>
      <c r="M329" s="32"/>
    </row>
    <row r="330" spans="1:13" s="2" customFormat="1" ht="12.75">
      <c r="A330" s="76"/>
      <c r="B330"/>
      <c r="C330"/>
      <c r="D330"/>
      <c r="E330"/>
      <c r="F330"/>
      <c r="G330"/>
      <c r="H330"/>
      <c r="I330"/>
      <c r="J330"/>
      <c r="K330"/>
      <c r="L330"/>
      <c r="M330" s="32"/>
    </row>
    <row r="331" spans="1:13" s="2" customFormat="1" ht="12.75">
      <c r="A331" s="76"/>
      <c r="B331"/>
      <c r="C331"/>
      <c r="D331"/>
      <c r="E331"/>
      <c r="F331"/>
      <c r="G331"/>
      <c r="H331"/>
      <c r="I331"/>
      <c r="J331"/>
      <c r="K331"/>
      <c r="L331"/>
      <c r="M331" s="32"/>
    </row>
    <row r="332" spans="1:13" s="2" customFormat="1" ht="12.75">
      <c r="A332" s="76"/>
      <c r="B332"/>
      <c r="C332"/>
      <c r="D332"/>
      <c r="E332"/>
      <c r="F332"/>
      <c r="G332"/>
      <c r="H332"/>
      <c r="I332"/>
      <c r="J332"/>
      <c r="K332"/>
      <c r="L332"/>
      <c r="M332" s="32"/>
    </row>
    <row r="333" spans="1:13" s="2" customFormat="1" ht="12.75">
      <c r="A333" s="76"/>
      <c r="B333"/>
      <c r="C333"/>
      <c r="D333"/>
      <c r="E333"/>
      <c r="F333"/>
      <c r="G333"/>
      <c r="H333"/>
      <c r="I333"/>
      <c r="J333"/>
      <c r="K333"/>
      <c r="L333"/>
      <c r="M333" s="32"/>
    </row>
    <row r="334" spans="1:13" s="2" customFormat="1" ht="12.75">
      <c r="A334" s="76"/>
      <c r="B334"/>
      <c r="C334"/>
      <c r="D334"/>
      <c r="E334"/>
      <c r="F334"/>
      <c r="G334"/>
      <c r="H334"/>
      <c r="I334"/>
      <c r="J334"/>
      <c r="K334"/>
      <c r="L334"/>
      <c r="M334" s="32"/>
    </row>
    <row r="335" spans="1:13" s="2" customFormat="1" ht="12.75">
      <c r="A335" s="76"/>
      <c r="B335"/>
      <c r="C335"/>
      <c r="D335"/>
      <c r="E335"/>
      <c r="F335"/>
      <c r="G335"/>
      <c r="H335"/>
      <c r="I335"/>
      <c r="J335"/>
      <c r="K335"/>
      <c r="L335"/>
      <c r="M335" s="32"/>
    </row>
    <row r="336" spans="1:13" s="2" customFormat="1" ht="12.75">
      <c r="A336" s="76"/>
      <c r="B336"/>
      <c r="C336"/>
      <c r="D336"/>
      <c r="E336"/>
      <c r="F336"/>
      <c r="G336"/>
      <c r="H336"/>
      <c r="I336"/>
      <c r="J336"/>
      <c r="K336"/>
      <c r="L336"/>
      <c r="M336" s="32"/>
    </row>
    <row r="337" spans="1:13" s="2" customFormat="1" ht="12.75">
      <c r="A337" s="76"/>
      <c r="B337"/>
      <c r="C337"/>
      <c r="D337"/>
      <c r="E337"/>
      <c r="F337"/>
      <c r="G337"/>
      <c r="H337"/>
      <c r="I337"/>
      <c r="J337"/>
      <c r="K337"/>
      <c r="L337"/>
      <c r="M337" s="32"/>
    </row>
    <row r="338" spans="1:13" s="2" customFormat="1" ht="12.75">
      <c r="A338" s="76"/>
      <c r="B338"/>
      <c r="C338"/>
      <c r="D338"/>
      <c r="E338"/>
      <c r="F338"/>
      <c r="G338"/>
      <c r="H338"/>
      <c r="I338"/>
      <c r="J338"/>
      <c r="K338"/>
      <c r="L338"/>
      <c r="M338" s="32"/>
    </row>
    <row r="339" spans="1:13" s="2" customFormat="1" ht="12.75">
      <c r="A339" s="76"/>
      <c r="B339"/>
      <c r="C339"/>
      <c r="D339"/>
      <c r="E339"/>
      <c r="F339"/>
      <c r="G339"/>
      <c r="H339"/>
      <c r="I339"/>
      <c r="J339"/>
      <c r="K339"/>
      <c r="L339"/>
      <c r="M339" s="32"/>
    </row>
    <row r="340" spans="1:13" s="2" customFormat="1" ht="12.75">
      <c r="A340" s="76"/>
      <c r="B340"/>
      <c r="C340"/>
      <c r="D340"/>
      <c r="E340"/>
      <c r="F340"/>
      <c r="G340"/>
      <c r="H340"/>
      <c r="I340"/>
      <c r="J340"/>
      <c r="K340"/>
      <c r="L340"/>
      <c r="M340" s="32"/>
    </row>
    <row r="341" spans="1:13" s="2" customFormat="1" ht="12.75">
      <c r="A341" s="76"/>
      <c r="B341"/>
      <c r="C341"/>
      <c r="D341"/>
      <c r="E341"/>
      <c r="F341"/>
      <c r="G341"/>
      <c r="H341"/>
      <c r="I341"/>
      <c r="J341"/>
      <c r="K341"/>
      <c r="L341"/>
      <c r="M341" s="32"/>
    </row>
    <row r="342" spans="1:13" s="2" customFormat="1" ht="12.75">
      <c r="A342" s="76"/>
      <c r="B342"/>
      <c r="C342"/>
      <c r="D342"/>
      <c r="E342"/>
      <c r="F342"/>
      <c r="G342"/>
      <c r="H342"/>
      <c r="I342"/>
      <c r="J342"/>
      <c r="K342"/>
      <c r="L342"/>
      <c r="M342" s="32"/>
    </row>
    <row r="343" spans="1:13" s="2" customFormat="1" ht="12.75">
      <c r="A343" s="76"/>
      <c r="B343"/>
      <c r="C343"/>
      <c r="D343"/>
      <c r="E343"/>
      <c r="F343"/>
      <c r="G343"/>
      <c r="H343"/>
      <c r="I343"/>
      <c r="J343"/>
      <c r="K343"/>
      <c r="L343"/>
      <c r="M343" s="32"/>
    </row>
    <row r="344" spans="1:13" s="2" customFormat="1" ht="12.75">
      <c r="A344" s="76"/>
      <c r="B344"/>
      <c r="C344"/>
      <c r="D344"/>
      <c r="E344"/>
      <c r="F344"/>
      <c r="G344"/>
      <c r="H344"/>
      <c r="I344"/>
      <c r="J344"/>
      <c r="K344"/>
      <c r="L344"/>
      <c r="M344" s="32"/>
    </row>
    <row r="345" spans="1:13" s="2" customFormat="1" ht="12.75">
      <c r="A345" s="76"/>
      <c r="B345"/>
      <c r="C345"/>
      <c r="D345"/>
      <c r="E345"/>
      <c r="F345"/>
      <c r="G345"/>
      <c r="H345"/>
      <c r="I345"/>
      <c r="J345"/>
      <c r="K345"/>
      <c r="L345"/>
      <c r="M345" s="32"/>
    </row>
    <row r="346" spans="1:13" s="2" customFormat="1" ht="12.75">
      <c r="A346" s="76"/>
      <c r="B346"/>
      <c r="C346"/>
      <c r="D346"/>
      <c r="E346"/>
      <c r="F346"/>
      <c r="G346"/>
      <c r="H346"/>
      <c r="I346"/>
      <c r="J346"/>
      <c r="K346"/>
      <c r="L346"/>
      <c r="M346" s="32"/>
    </row>
    <row r="347" spans="1:13" s="2" customFormat="1" ht="12.75">
      <c r="A347" s="76"/>
      <c r="B347"/>
      <c r="C347"/>
      <c r="D347"/>
      <c r="E347"/>
      <c r="F347"/>
      <c r="G347"/>
      <c r="H347"/>
      <c r="I347"/>
      <c r="J347"/>
      <c r="K347"/>
      <c r="L347"/>
      <c r="M347" s="32"/>
    </row>
    <row r="348" spans="1:13" s="2" customFormat="1" ht="12.75">
      <c r="A348" s="76"/>
      <c r="B348"/>
      <c r="C348"/>
      <c r="D348"/>
      <c r="E348"/>
      <c r="F348"/>
      <c r="G348"/>
      <c r="H348"/>
      <c r="I348"/>
      <c r="J348"/>
      <c r="K348"/>
      <c r="L348"/>
      <c r="M348" s="32"/>
    </row>
    <row r="349" spans="1:13" s="2" customFormat="1" ht="12.75">
      <c r="A349" s="76"/>
      <c r="B349"/>
      <c r="C349"/>
      <c r="D349"/>
      <c r="E349"/>
      <c r="F349"/>
      <c r="G349"/>
      <c r="H349"/>
      <c r="I349"/>
      <c r="J349"/>
      <c r="K349"/>
      <c r="L349"/>
      <c r="M349" s="32"/>
    </row>
    <row r="350" spans="1:13" s="2" customFormat="1" ht="12.75">
      <c r="A350" s="76"/>
      <c r="B350"/>
      <c r="C350"/>
      <c r="D350"/>
      <c r="E350"/>
      <c r="F350"/>
      <c r="G350"/>
      <c r="H350"/>
      <c r="I350"/>
      <c r="J350"/>
      <c r="K350"/>
      <c r="L350"/>
      <c r="M350" s="32"/>
    </row>
    <row r="351" spans="1:13" s="2" customFormat="1" ht="12.75">
      <c r="A351" s="76"/>
      <c r="B351"/>
      <c r="C351"/>
      <c r="D351"/>
      <c r="E351"/>
      <c r="F351"/>
      <c r="G351"/>
      <c r="H351"/>
      <c r="I351"/>
      <c r="J351"/>
      <c r="K351"/>
      <c r="L351"/>
      <c r="M351" s="32"/>
    </row>
    <row r="352" spans="1:13" s="2" customFormat="1" ht="12.75">
      <c r="A352" s="76"/>
      <c r="B352"/>
      <c r="C352"/>
      <c r="D352"/>
      <c r="E352"/>
      <c r="F352"/>
      <c r="G352"/>
      <c r="H352"/>
      <c r="I352"/>
      <c r="J352"/>
      <c r="K352"/>
      <c r="L352"/>
      <c r="M352" s="32"/>
    </row>
    <row r="353" spans="1:13" s="2" customFormat="1" ht="12.75">
      <c r="A353" s="76"/>
      <c r="B353"/>
      <c r="C353"/>
      <c r="D353"/>
      <c r="E353"/>
      <c r="F353"/>
      <c r="G353"/>
      <c r="H353"/>
      <c r="I353"/>
      <c r="J353"/>
      <c r="K353"/>
      <c r="L353"/>
      <c r="M353" s="32"/>
    </row>
    <row r="354" spans="1:13" s="2" customFormat="1" ht="12.75">
      <c r="A354" s="76"/>
      <c r="B354"/>
      <c r="C354"/>
      <c r="D354"/>
      <c r="E354"/>
      <c r="F354"/>
      <c r="G354"/>
      <c r="H354"/>
      <c r="I354"/>
      <c r="J354"/>
      <c r="K354"/>
      <c r="L354"/>
      <c r="M354" s="32"/>
    </row>
    <row r="355" spans="1:13" s="2" customFormat="1" ht="12.75">
      <c r="A355" s="76"/>
      <c r="B355"/>
      <c r="C355"/>
      <c r="D355"/>
      <c r="E355"/>
      <c r="F355"/>
      <c r="G355"/>
      <c r="H355"/>
      <c r="I355"/>
      <c r="J355"/>
      <c r="K355"/>
      <c r="L355"/>
      <c r="M355" s="32"/>
    </row>
    <row r="356" spans="1:13" s="2" customFormat="1" ht="12.75">
      <c r="A356" s="76"/>
      <c r="B356"/>
      <c r="C356"/>
      <c r="D356"/>
      <c r="E356"/>
      <c r="F356"/>
      <c r="G356"/>
      <c r="H356"/>
      <c r="I356"/>
      <c r="J356"/>
      <c r="K356"/>
      <c r="L356"/>
      <c r="M356" s="32"/>
    </row>
    <row r="357" spans="1:13" s="2" customFormat="1" ht="12.75">
      <c r="A357" s="76"/>
      <c r="B357"/>
      <c r="C357"/>
      <c r="D357"/>
      <c r="E357"/>
      <c r="F357"/>
      <c r="G357"/>
      <c r="H357"/>
      <c r="I357"/>
      <c r="J357"/>
      <c r="K357"/>
      <c r="L357"/>
      <c r="M357" s="32"/>
    </row>
    <row r="358" spans="1:13" s="2" customFormat="1" ht="12.75">
      <c r="A358" s="76"/>
      <c r="B358"/>
      <c r="C358"/>
      <c r="D358"/>
      <c r="E358"/>
      <c r="F358"/>
      <c r="G358"/>
      <c r="H358"/>
      <c r="I358"/>
      <c r="J358"/>
      <c r="K358"/>
      <c r="L358"/>
      <c r="M358" s="32"/>
    </row>
    <row r="359" spans="1:13" s="2" customFormat="1" ht="12.75">
      <c r="A359" s="76"/>
      <c r="B359"/>
      <c r="C359"/>
      <c r="D359"/>
      <c r="E359"/>
      <c r="F359"/>
      <c r="G359"/>
      <c r="H359"/>
      <c r="I359"/>
      <c r="J359"/>
      <c r="K359"/>
      <c r="L359"/>
      <c r="M359" s="32"/>
    </row>
    <row r="360" spans="1:13" s="2" customFormat="1" ht="12.75">
      <c r="A360" s="76"/>
      <c r="B360"/>
      <c r="C360"/>
      <c r="D360"/>
      <c r="E360"/>
      <c r="F360"/>
      <c r="G360"/>
      <c r="H360"/>
      <c r="I360"/>
      <c r="J360"/>
      <c r="K360"/>
      <c r="L360"/>
      <c r="M360" s="32"/>
    </row>
    <row r="361" spans="1:13" s="2" customFormat="1" ht="12.75">
      <c r="A361" s="76"/>
      <c r="B361"/>
      <c r="C361"/>
      <c r="D361"/>
      <c r="E361"/>
      <c r="F361"/>
      <c r="G361"/>
      <c r="H361"/>
      <c r="I361"/>
      <c r="J361"/>
      <c r="K361"/>
      <c r="L361"/>
      <c r="M361" s="32"/>
    </row>
    <row r="362" spans="1:13" s="2" customFormat="1" ht="12.75">
      <c r="A362" s="76"/>
      <c r="B362"/>
      <c r="C362"/>
      <c r="D362"/>
      <c r="E362"/>
      <c r="F362"/>
      <c r="G362"/>
      <c r="H362"/>
      <c r="I362"/>
      <c r="J362"/>
      <c r="K362"/>
      <c r="L362"/>
      <c r="M362" s="32"/>
    </row>
    <row r="363" spans="1:13" s="2" customFormat="1" ht="12.75">
      <c r="A363" s="76"/>
      <c r="B363"/>
      <c r="C363"/>
      <c r="D363"/>
      <c r="E363"/>
      <c r="F363"/>
      <c r="G363"/>
      <c r="H363"/>
      <c r="I363"/>
      <c r="J363"/>
      <c r="K363"/>
      <c r="L363"/>
      <c r="M363" s="32"/>
    </row>
    <row r="364" spans="1:13" s="2" customFormat="1" ht="12.75">
      <c r="A364" s="76"/>
      <c r="B364"/>
      <c r="C364"/>
      <c r="D364"/>
      <c r="E364"/>
      <c r="F364"/>
      <c r="G364"/>
      <c r="H364"/>
      <c r="I364"/>
      <c r="J364"/>
      <c r="K364"/>
      <c r="L364"/>
      <c r="M364" s="32"/>
    </row>
    <row r="365" spans="1:13" s="2" customFormat="1" ht="12.75">
      <c r="A365" s="76"/>
      <c r="B365"/>
      <c r="C365"/>
      <c r="D365"/>
      <c r="E365"/>
      <c r="F365"/>
      <c r="G365"/>
      <c r="H365"/>
      <c r="I365"/>
      <c r="J365"/>
      <c r="K365"/>
      <c r="L365"/>
      <c r="M365" s="32"/>
    </row>
    <row r="366" spans="1:13" s="2" customFormat="1" ht="12.75">
      <c r="A366" s="76"/>
      <c r="B366"/>
      <c r="C366"/>
      <c r="D366"/>
      <c r="E366"/>
      <c r="F366"/>
      <c r="G366"/>
      <c r="H366"/>
      <c r="I366"/>
      <c r="J366"/>
      <c r="K366"/>
      <c r="L366"/>
      <c r="M366" s="32"/>
    </row>
    <row r="367" spans="1:13" s="2" customFormat="1" ht="12.75">
      <c r="A367" s="76"/>
      <c r="B367"/>
      <c r="C367"/>
      <c r="D367"/>
      <c r="E367"/>
      <c r="F367"/>
      <c r="G367"/>
      <c r="H367"/>
      <c r="I367"/>
      <c r="J367"/>
      <c r="K367"/>
      <c r="L367"/>
      <c r="M367" s="32"/>
    </row>
    <row r="368" spans="1:13" s="2" customFormat="1" ht="12.75">
      <c r="A368" s="76"/>
      <c r="B368"/>
      <c r="C368"/>
      <c r="D368"/>
      <c r="E368"/>
      <c r="F368"/>
      <c r="G368"/>
      <c r="H368"/>
      <c r="I368"/>
      <c r="J368"/>
      <c r="K368"/>
      <c r="L368"/>
      <c r="M368" s="32"/>
    </row>
    <row r="369" spans="1:13" s="2" customFormat="1" ht="12.75">
      <c r="A369" s="76"/>
      <c r="B369"/>
      <c r="C369"/>
      <c r="D369"/>
      <c r="E369"/>
      <c r="F369"/>
      <c r="G369"/>
      <c r="H369"/>
      <c r="I369"/>
      <c r="J369"/>
      <c r="K369"/>
      <c r="L369"/>
      <c r="M369" s="32"/>
    </row>
    <row r="370" spans="1:13" s="2" customFormat="1" ht="12.75">
      <c r="A370" s="76"/>
      <c r="B370"/>
      <c r="C370"/>
      <c r="D370"/>
      <c r="E370"/>
      <c r="F370"/>
      <c r="G370"/>
      <c r="H370"/>
      <c r="I370"/>
      <c r="J370"/>
      <c r="K370"/>
      <c r="L370"/>
      <c r="M370" s="32"/>
    </row>
    <row r="371" spans="1:13" s="2" customFormat="1" ht="12.75">
      <c r="A371" s="76"/>
      <c r="B371"/>
      <c r="C371"/>
      <c r="D371"/>
      <c r="E371"/>
      <c r="F371"/>
      <c r="G371"/>
      <c r="H371"/>
      <c r="I371"/>
      <c r="J371"/>
      <c r="K371"/>
      <c r="L371"/>
      <c r="M371" s="32"/>
    </row>
    <row r="372" spans="1:13" s="2" customFormat="1" ht="12.75">
      <c r="A372" s="76"/>
      <c r="B372"/>
      <c r="C372"/>
      <c r="D372"/>
      <c r="E372"/>
      <c r="F372"/>
      <c r="G372"/>
      <c r="H372"/>
      <c r="I372"/>
      <c r="J372"/>
      <c r="K372"/>
      <c r="L372"/>
      <c r="M372" s="32"/>
    </row>
  </sheetData>
  <mergeCells count="4">
    <mergeCell ref="C2:E2"/>
    <mergeCell ref="F2:H2"/>
    <mergeCell ref="I2:K2"/>
    <mergeCell ref="A1:M1"/>
  </mergeCells>
  <printOptions/>
  <pageMargins left="0.984251968503937" right="0.1968503937007874" top="0.7874015748031497" bottom="0.3937007874015748" header="0.31496062992125984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Rétság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Városi Önkormányzat</dc:creator>
  <cp:keywords/>
  <dc:description/>
  <cp:lastModifiedBy>Girasek Károly</cp:lastModifiedBy>
  <cp:lastPrinted>2006-03-20T12:44:25Z</cp:lastPrinted>
  <dcterms:created xsi:type="dcterms:W3CDTF">2004-07-28T04:56:59Z</dcterms:created>
  <dcterms:modified xsi:type="dcterms:W3CDTF">2005-03-15T14:38:03Z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