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<sst xmlns="http://schemas.openxmlformats.org/spreadsheetml/2006/main" count="98" uniqueCount="88">
  <si>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Megnevezés</t>
  </si>
  <si>
    <t>Sor.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</si>
  <si>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</si>
  <si>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</si>
  <si>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</si>
  <si>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</si>
  <si>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</si>
  <si>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</si>
  <si>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</si>
  <si>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</si>
  <si>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</si>
  <si>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</si>
  <si>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</si>
  <si>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</si>
  <si>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</si>
  <si>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</si>
  <si>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</si>
  <si>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</si>
  <si>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</si>
  <si>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</si>
  <si>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</si>
  <si>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</si>
  <si>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</si>
  <si>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</si>
  <si>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</si>
  <si>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</si>
  <si>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</si>
  <si>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</si>
  <si>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</si>
  <si>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</si>
  <si>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</si>
  <si>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</si>
  <si>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</si>
  <si>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</si>
  <si>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</si>
  <si>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</si>
  <si>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</si>
  <si>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</si>
  <si>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</si>
  <si>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</si>
  <si>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</si>
  <si>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</si>
  <si>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</si>
  <si>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Fejlesztési célú hitel törlesztés</t>
  </si>
  <si>
    <t>II</t>
  </si>
  <si>
    <t>III.</t>
  </si>
  <si>
    <t>IV.</t>
  </si>
  <si>
    <t>I.1.</t>
  </si>
  <si>
    <t>IV.1.</t>
  </si>
  <si>
    <t>IV.2.</t>
  </si>
  <si>
    <t>IV.3.</t>
  </si>
  <si>
    <t>V.1.</t>
  </si>
  <si>
    <t>V.2.</t>
  </si>
  <si>
    <t>V.3.</t>
  </si>
  <si>
    <t>V.</t>
  </si>
  <si>
    <t>V.4.</t>
  </si>
  <si>
    <t>VII.</t>
  </si>
  <si>
    <t>Előzőből: - Kisebbségi önkormányzatok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</si>
  <si>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</si>
  <si>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</si>
  <si>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</si>
  <si>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</si>
  <si>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</si>
  <si>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</si>
  <si>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</si>
  <si>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</si>
  <si>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V.5.</t>
  </si>
  <si>
    <t>Előző évi céltámogatás</t>
  </si>
  <si>
    <t>Költségvetési kiadások mindösszesen</t>
  </si>
  <si>
    <t>Módosított</t>
  </si>
  <si>
    <t>II.1</t>
  </si>
  <si>
    <t xml:space="preserve">II. 2 </t>
  </si>
  <si>
    <t xml:space="preserve">II.3. </t>
  </si>
  <si>
    <t>I-II.</t>
  </si>
  <si>
    <t>VIII.</t>
  </si>
  <si>
    <t>VI..</t>
  </si>
  <si>
    <t>Termőföld bérbeadás</t>
  </si>
  <si>
    <t>Előzőből fejlesztési  hitel  kamat</t>
  </si>
  <si>
    <t>Normatív állami hozzájárulás</t>
  </si>
  <si>
    <t>Fejlesztési célú kiadások mindössz.</t>
  </si>
  <si>
    <t>Birság, pótlék</t>
  </si>
  <si>
    <t>Folyószámla hitel visszafizetés</t>
  </si>
  <si>
    <t>előir. XII. hó</t>
  </si>
  <si>
    <t>előir.XII. hó</t>
  </si>
  <si>
    <t>Egyéb központi támogatás</t>
  </si>
  <si>
    <t xml:space="preserve">előir. XII.hó </t>
  </si>
  <si>
    <t>előirányzat.</t>
  </si>
  <si>
    <t>1. számú melléklet a 4 /2006. (II.24.) önkormányzati  rendelethez 1000 Ft-ban
Rétság Város Önkormányzat   2005. évi  költségvetésének módosított 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</si>
</sst>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" fontId="11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6" xfId="0" applyNumberFormat="1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6" fillId="2" borderId="26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3" fontId="18" fillId="0" borderId="19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30" xfId="0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3" fontId="16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6" fillId="0" borderId="24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0" fontId="16" fillId="2" borderId="25" xfId="0" applyFont="1" applyFill="1" applyBorder="1" applyAlignment="1">
      <alignment/>
    </xf>
    <xf numFmtId="3" fontId="16" fillId="0" borderId="31" xfId="0" applyNumberFormat="1" applyFont="1" applyBorder="1" applyAlignment="1">
      <alignment/>
    </xf>
    <xf numFmtId="0" fontId="20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11" fillId="0" borderId="32" xfId="0" applyFon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1" fillId="2" borderId="6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15" fillId="0" borderId="20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3" fontId="11" fillId="2" borderId="33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38" xfId="0" applyNumberFormat="1" applyFont="1" applyFill="1" applyBorder="1" applyAlignment="1">
      <alignment horizontal="center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0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44" customWidth="1"/>
    <col min="11" max="11" width="13.7109375" style="12" bestFit="1" customWidth="1"/>
  </cols>
  <sheetData>
    <row r="1" spans="1:11" ht="51.75" customHeight="1" thickBot="1">
      <c r="A1" s="155" t="s">
        <v>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6" customFormat="1" ht="12.75">
      <c r="A2" s="17"/>
      <c r="B2" s="18"/>
      <c r="C2" s="149" t="s">
        <v>59</v>
      </c>
      <c r="D2" s="150"/>
      <c r="E2" s="151"/>
      <c r="F2" s="149" t="s">
        <v>60</v>
      </c>
      <c r="G2" s="150"/>
      <c r="H2" s="151"/>
      <c r="I2" s="152" t="s">
        <v>61</v>
      </c>
      <c r="J2" s="153"/>
      <c r="K2" s="154"/>
    </row>
    <row r="3" spans="1:11" s="15" customFormat="1" ht="9.75" customHeight="1">
      <c r="A3" s="19" t="s">
        <v>1</v>
      </c>
      <c r="B3" s="20" t="s">
        <v>0</v>
      </c>
      <c r="C3" s="21" t="s">
        <v>69</v>
      </c>
      <c r="D3" s="21" t="s">
        <v>62</v>
      </c>
      <c r="E3" s="22" t="s">
        <v>63</v>
      </c>
      <c r="F3" s="21" t="s">
        <v>69</v>
      </c>
      <c r="G3" s="21" t="s">
        <v>62</v>
      </c>
      <c r="H3" s="20" t="s">
        <v>63</v>
      </c>
      <c r="I3" s="23" t="s">
        <v>69</v>
      </c>
      <c r="J3" s="141" t="s">
        <v>62</v>
      </c>
      <c r="K3" s="24" t="s">
        <v>63</v>
      </c>
    </row>
    <row r="4" spans="1:11" s="15" customFormat="1" ht="9.75" customHeight="1" thickBot="1">
      <c r="A4" s="25"/>
      <c r="B4" s="26"/>
      <c r="C4" s="27" t="s">
        <v>82</v>
      </c>
      <c r="D4" s="27" t="s">
        <v>34</v>
      </c>
      <c r="E4" s="28" t="s">
        <v>34</v>
      </c>
      <c r="F4" s="27" t="s">
        <v>85</v>
      </c>
      <c r="G4" s="27" t="s">
        <v>34</v>
      </c>
      <c r="H4" s="26" t="s">
        <v>86</v>
      </c>
      <c r="I4" s="27" t="s">
        <v>83</v>
      </c>
      <c r="J4" s="142" t="s">
        <v>34</v>
      </c>
      <c r="K4" s="29" t="s">
        <v>34</v>
      </c>
    </row>
    <row r="5" spans="1:12" s="2" customFormat="1" ht="12" customHeight="1" thickBot="1">
      <c r="A5" s="66" t="s">
        <v>47</v>
      </c>
      <c r="B5" s="67" t="s">
        <v>2</v>
      </c>
      <c r="C5" s="68">
        <v>50658</v>
      </c>
      <c r="D5" s="68">
        <v>176</v>
      </c>
      <c r="E5" s="68">
        <f>SUM(C5:D5)</f>
        <v>50834</v>
      </c>
      <c r="F5" s="68">
        <v>5565</v>
      </c>
      <c r="G5" s="68">
        <v>1375</v>
      </c>
      <c r="H5" s="68">
        <f>F5+G5</f>
        <v>6940</v>
      </c>
      <c r="I5" s="137">
        <f>C5+F5</f>
        <v>56223</v>
      </c>
      <c r="J5" s="137">
        <f>D5+G5</f>
        <v>1551</v>
      </c>
      <c r="K5" s="147">
        <f>E5+H5</f>
        <v>57774</v>
      </c>
      <c r="L5" s="4"/>
    </row>
    <row r="6" spans="1:12" ht="12" customHeight="1">
      <c r="A6" s="35"/>
      <c r="B6" s="36" t="s">
        <v>3</v>
      </c>
      <c r="C6" s="37">
        <v>180000</v>
      </c>
      <c r="D6" s="37">
        <v>7726</v>
      </c>
      <c r="E6" s="37">
        <f>SUM(C6:D6)</f>
        <v>187726</v>
      </c>
      <c r="F6" s="37"/>
      <c r="G6" s="37"/>
      <c r="H6" s="37">
        <f>F6+G6</f>
        <v>0</v>
      </c>
      <c r="I6" s="37">
        <f aca="true" t="shared" si="0" ref="I6:I34">C6+F6</f>
        <v>180000</v>
      </c>
      <c r="J6" s="37">
        <f aca="true" t="shared" si="1" ref="J6:J34">D6+G6</f>
        <v>7726</v>
      </c>
      <c r="K6" s="38">
        <f aca="true" t="shared" si="2" ref="K6:K34">E6+H6</f>
        <v>187726</v>
      </c>
      <c r="L6" s="7"/>
    </row>
    <row r="7" spans="1:12" ht="12" customHeight="1">
      <c r="A7" s="39"/>
      <c r="B7" s="40" t="s">
        <v>4</v>
      </c>
      <c r="C7" s="41">
        <v>3785</v>
      </c>
      <c r="D7" s="41">
        <v>266</v>
      </c>
      <c r="E7" s="41">
        <f>SUM(C7:D7)</f>
        <v>4051</v>
      </c>
      <c r="F7" s="41"/>
      <c r="G7" s="41"/>
      <c r="H7" s="41">
        <f>F7+G7</f>
        <v>0</v>
      </c>
      <c r="I7" s="41">
        <f t="shared" si="0"/>
        <v>3785</v>
      </c>
      <c r="J7" s="41">
        <f t="shared" si="1"/>
        <v>266</v>
      </c>
      <c r="K7" s="42">
        <f t="shared" si="2"/>
        <v>4051</v>
      </c>
      <c r="L7" s="7"/>
    </row>
    <row r="8" spans="1:12" ht="12" customHeight="1">
      <c r="A8" s="39"/>
      <c r="B8" s="40" t="s">
        <v>15</v>
      </c>
      <c r="C8" s="41">
        <v>2700</v>
      </c>
      <c r="D8" s="41">
        <v>78</v>
      </c>
      <c r="E8" s="41">
        <f>SUM(C8:D8)</f>
        <v>2778</v>
      </c>
      <c r="F8" s="41"/>
      <c r="G8" s="41"/>
      <c r="H8" s="41">
        <f>F8+G8</f>
        <v>0</v>
      </c>
      <c r="I8" s="41">
        <f t="shared" si="0"/>
        <v>2700</v>
      </c>
      <c r="J8" s="41">
        <f t="shared" si="1"/>
        <v>78</v>
      </c>
      <c r="K8" s="42">
        <f t="shared" si="2"/>
        <v>2778</v>
      </c>
      <c r="L8" s="7"/>
    </row>
    <row r="9" spans="1:12" ht="12" customHeight="1" thickBot="1">
      <c r="A9" s="43"/>
      <c r="B9" s="44" t="s">
        <v>80</v>
      </c>
      <c r="C9" s="45">
        <v>1080</v>
      </c>
      <c r="D9" s="45">
        <v>295</v>
      </c>
      <c r="E9" s="45">
        <f>SUM(C9:D9)</f>
        <v>1375</v>
      </c>
      <c r="F9" s="45"/>
      <c r="G9" s="45"/>
      <c r="H9" s="45">
        <f>F9+G9</f>
        <v>0</v>
      </c>
      <c r="I9" s="45">
        <f t="shared" si="0"/>
        <v>1080</v>
      </c>
      <c r="J9" s="45">
        <f t="shared" si="1"/>
        <v>295</v>
      </c>
      <c r="K9" s="46">
        <f t="shared" si="2"/>
        <v>1375</v>
      </c>
      <c r="L9" s="7"/>
    </row>
    <row r="10" spans="1:12" ht="12" customHeight="1" thickBot="1">
      <c r="A10" s="47" t="s">
        <v>70</v>
      </c>
      <c r="B10" s="48" t="s">
        <v>5</v>
      </c>
      <c r="C10" s="49">
        <f>SUM(C6:C9)</f>
        <v>187565</v>
      </c>
      <c r="D10" s="49">
        <f>SUM(D6:D9)</f>
        <v>8365</v>
      </c>
      <c r="E10" s="49">
        <f aca="true" t="shared" si="3" ref="E10:K10">SUM(E6:E9)</f>
        <v>195930</v>
      </c>
      <c r="F10" s="49">
        <f t="shared" si="3"/>
        <v>0</v>
      </c>
      <c r="G10" s="49">
        <f t="shared" si="3"/>
        <v>0</v>
      </c>
      <c r="H10" s="49">
        <f t="shared" si="3"/>
        <v>0</v>
      </c>
      <c r="I10" s="49">
        <f t="shared" si="3"/>
        <v>187565</v>
      </c>
      <c r="J10" s="49">
        <f t="shared" si="3"/>
        <v>8365</v>
      </c>
      <c r="K10" s="138">
        <f t="shared" si="3"/>
        <v>195930</v>
      </c>
      <c r="L10" s="7"/>
    </row>
    <row r="11" spans="1:12" ht="12" customHeight="1">
      <c r="A11" s="35"/>
      <c r="B11" s="36" t="s">
        <v>6</v>
      </c>
      <c r="C11" s="37">
        <v>6840</v>
      </c>
      <c r="D11" s="37"/>
      <c r="E11" s="37">
        <f>SUM(C11:D11)</f>
        <v>6840</v>
      </c>
      <c r="F11" s="37"/>
      <c r="G11" s="37"/>
      <c r="H11" s="37">
        <f>F11+G11</f>
        <v>0</v>
      </c>
      <c r="I11" s="37">
        <f t="shared" si="0"/>
        <v>6840</v>
      </c>
      <c r="J11" s="37">
        <f t="shared" si="1"/>
        <v>0</v>
      </c>
      <c r="K11" s="38">
        <f t="shared" si="2"/>
        <v>6840</v>
      </c>
      <c r="L11" s="7"/>
    </row>
    <row r="12" spans="1:12" ht="12" customHeight="1">
      <c r="A12" s="39"/>
      <c r="B12" s="40" t="s">
        <v>30</v>
      </c>
      <c r="C12" s="41">
        <v>67337</v>
      </c>
      <c r="D12" s="41"/>
      <c r="E12" s="41">
        <f>SUM(C12:D12)</f>
        <v>67337</v>
      </c>
      <c r="F12" s="41"/>
      <c r="G12" s="41"/>
      <c r="H12" s="41">
        <f>F12+G12</f>
        <v>0</v>
      </c>
      <c r="I12" s="41">
        <f t="shared" si="0"/>
        <v>67337</v>
      </c>
      <c r="J12" s="41">
        <f t="shared" si="1"/>
        <v>0</v>
      </c>
      <c r="K12" s="42">
        <f t="shared" si="2"/>
        <v>67337</v>
      </c>
      <c r="L12" s="7"/>
    </row>
    <row r="13" spans="1:12" ht="12" customHeight="1">
      <c r="A13" s="50"/>
      <c r="B13" s="51" t="s">
        <v>31</v>
      </c>
      <c r="C13" s="52">
        <f aca="true" t="shared" si="4" ref="C13:H13">SUM(C11:C12)</f>
        <v>74177</v>
      </c>
      <c r="D13" s="52">
        <f t="shared" si="4"/>
        <v>0</v>
      </c>
      <c r="E13" s="52">
        <f t="shared" si="4"/>
        <v>74177</v>
      </c>
      <c r="F13" s="52">
        <f t="shared" si="4"/>
        <v>0</v>
      </c>
      <c r="G13" s="52">
        <f t="shared" si="4"/>
        <v>0</v>
      </c>
      <c r="H13" s="52">
        <f t="shared" si="4"/>
        <v>0</v>
      </c>
      <c r="I13" s="41">
        <f t="shared" si="0"/>
        <v>74177</v>
      </c>
      <c r="J13" s="41">
        <f t="shared" si="1"/>
        <v>0</v>
      </c>
      <c r="K13" s="42">
        <f t="shared" si="2"/>
        <v>74177</v>
      </c>
      <c r="L13" s="7"/>
    </row>
    <row r="14" spans="1:12" ht="12" customHeight="1">
      <c r="A14" s="50"/>
      <c r="B14" s="51" t="s">
        <v>76</v>
      </c>
      <c r="C14" s="52">
        <v>24</v>
      </c>
      <c r="D14" s="52">
        <v>5</v>
      </c>
      <c r="E14" s="52">
        <f>C14+D14</f>
        <v>29</v>
      </c>
      <c r="F14" s="52"/>
      <c r="G14" s="52"/>
      <c r="H14" s="52"/>
      <c r="I14" s="41">
        <f>C14+F14</f>
        <v>24</v>
      </c>
      <c r="J14" s="41">
        <f>D14+G14</f>
        <v>5</v>
      </c>
      <c r="K14" s="42">
        <f>E14+H14</f>
        <v>29</v>
      </c>
      <c r="L14" s="7"/>
    </row>
    <row r="15" spans="1:12" ht="12" customHeight="1">
      <c r="A15" s="39"/>
      <c r="B15" s="40" t="s">
        <v>7</v>
      </c>
      <c r="C15" s="41">
        <v>14027</v>
      </c>
      <c r="D15" s="41">
        <v>1130</v>
      </c>
      <c r="E15" s="41">
        <f>SUM(C15:D15)</f>
        <v>15157</v>
      </c>
      <c r="F15" s="41"/>
      <c r="G15" s="41"/>
      <c r="H15" s="41">
        <f>F15+G15</f>
        <v>0</v>
      </c>
      <c r="I15" s="41">
        <f t="shared" si="0"/>
        <v>14027</v>
      </c>
      <c r="J15" s="41">
        <f t="shared" si="1"/>
        <v>1130</v>
      </c>
      <c r="K15" s="42">
        <f t="shared" si="2"/>
        <v>15157</v>
      </c>
      <c r="L15" s="7"/>
    </row>
    <row r="16" spans="1:12" s="145" customFormat="1" ht="12" customHeight="1" thickBot="1">
      <c r="A16" s="53" t="s">
        <v>71</v>
      </c>
      <c r="B16" s="54" t="s">
        <v>8</v>
      </c>
      <c r="C16" s="55">
        <f>SUM(C13:C15)</f>
        <v>88228</v>
      </c>
      <c r="D16" s="55">
        <f aca="true" t="shared" si="5" ref="D16:K16">SUM(D13:D15)</f>
        <v>1135</v>
      </c>
      <c r="E16" s="55">
        <f t="shared" si="5"/>
        <v>89363</v>
      </c>
      <c r="F16" s="55">
        <f t="shared" si="5"/>
        <v>0</v>
      </c>
      <c r="G16" s="55">
        <f t="shared" si="5"/>
        <v>0</v>
      </c>
      <c r="H16" s="55">
        <f t="shared" si="5"/>
        <v>0</v>
      </c>
      <c r="I16" s="55">
        <f t="shared" si="5"/>
        <v>88228</v>
      </c>
      <c r="J16" s="55">
        <f t="shared" si="5"/>
        <v>1135</v>
      </c>
      <c r="K16" s="148">
        <f t="shared" si="5"/>
        <v>89363</v>
      </c>
      <c r="L16" s="8"/>
    </row>
    <row r="17" spans="1:12" ht="12" customHeight="1" thickBot="1">
      <c r="A17" s="56" t="s">
        <v>72</v>
      </c>
      <c r="B17" s="57" t="s">
        <v>9</v>
      </c>
      <c r="C17" s="58">
        <v>1135</v>
      </c>
      <c r="D17" s="58">
        <v>5</v>
      </c>
      <c r="E17" s="58">
        <f>SUM(C17:D17)</f>
        <v>1140</v>
      </c>
      <c r="F17" s="58"/>
      <c r="G17" s="58"/>
      <c r="H17" s="58">
        <f>F17+G17</f>
        <v>0</v>
      </c>
      <c r="I17" s="59">
        <f t="shared" si="0"/>
        <v>1135</v>
      </c>
      <c r="J17" s="59">
        <f t="shared" si="1"/>
        <v>5</v>
      </c>
      <c r="K17" s="60">
        <f t="shared" si="2"/>
        <v>1140</v>
      </c>
      <c r="L17" s="7"/>
    </row>
    <row r="18" spans="1:12" ht="12" customHeight="1" thickBot="1">
      <c r="A18" s="61" t="s">
        <v>73</v>
      </c>
      <c r="B18" s="62" t="s">
        <v>10</v>
      </c>
      <c r="C18" s="63">
        <f aca="true" t="shared" si="6" ref="C18:H18">SUM(C10,C16,C17)</f>
        <v>276928</v>
      </c>
      <c r="D18" s="63">
        <f t="shared" si="6"/>
        <v>9505</v>
      </c>
      <c r="E18" s="63">
        <f t="shared" si="6"/>
        <v>286433</v>
      </c>
      <c r="F18" s="63">
        <f t="shared" si="6"/>
        <v>0</v>
      </c>
      <c r="G18" s="63">
        <f t="shared" si="6"/>
        <v>0</v>
      </c>
      <c r="H18" s="64">
        <f t="shared" si="6"/>
        <v>0</v>
      </c>
      <c r="I18" s="65">
        <f t="shared" si="0"/>
        <v>276928</v>
      </c>
      <c r="J18" s="65">
        <f t="shared" si="1"/>
        <v>9505</v>
      </c>
      <c r="K18" s="80">
        <f t="shared" si="2"/>
        <v>286433</v>
      </c>
      <c r="L18" s="7"/>
    </row>
    <row r="19" spans="1:12" ht="12" customHeight="1" thickBot="1">
      <c r="A19" s="66" t="s">
        <v>45</v>
      </c>
      <c r="B19" s="67" t="s">
        <v>37</v>
      </c>
      <c r="C19" s="68">
        <v>4720</v>
      </c>
      <c r="D19" s="68"/>
      <c r="E19" s="68">
        <f>SUM(C19:D19)</f>
        <v>4720</v>
      </c>
      <c r="F19" s="68"/>
      <c r="G19" s="68"/>
      <c r="H19" s="68">
        <f>SUM(F19:G19)</f>
        <v>0</v>
      </c>
      <c r="I19" s="33">
        <f t="shared" si="0"/>
        <v>4720</v>
      </c>
      <c r="J19" s="33">
        <f t="shared" si="1"/>
        <v>0</v>
      </c>
      <c r="K19" s="34">
        <f t="shared" si="2"/>
        <v>4720</v>
      </c>
      <c r="L19" s="7"/>
    </row>
    <row r="20" spans="1:12" ht="12" customHeight="1">
      <c r="A20" s="35" t="s">
        <v>48</v>
      </c>
      <c r="B20" s="36" t="s">
        <v>12</v>
      </c>
      <c r="C20" s="37">
        <v>29796</v>
      </c>
      <c r="D20" s="37">
        <v>3497</v>
      </c>
      <c r="E20" s="37">
        <f>SUM(C20:D20)</f>
        <v>33293</v>
      </c>
      <c r="F20" s="37">
        <v>4588</v>
      </c>
      <c r="G20" s="37"/>
      <c r="H20" s="37">
        <f>F20+G20</f>
        <v>4588</v>
      </c>
      <c r="I20" s="37">
        <f t="shared" si="0"/>
        <v>34384</v>
      </c>
      <c r="J20" s="37">
        <f t="shared" si="1"/>
        <v>3497</v>
      </c>
      <c r="K20" s="38">
        <f t="shared" si="2"/>
        <v>37881</v>
      </c>
      <c r="L20" s="7"/>
    </row>
    <row r="21" spans="1:12" ht="12" customHeight="1">
      <c r="A21" s="39" t="s">
        <v>49</v>
      </c>
      <c r="B21" s="40" t="s">
        <v>13</v>
      </c>
      <c r="C21" s="41">
        <v>21306</v>
      </c>
      <c r="D21" s="41"/>
      <c r="E21" s="41">
        <f>SUM(C21:D21)</f>
        <v>21306</v>
      </c>
      <c r="F21" s="41"/>
      <c r="G21" s="41"/>
      <c r="H21" s="41">
        <f>F21+G21</f>
        <v>0</v>
      </c>
      <c r="I21" s="41">
        <f t="shared" si="0"/>
        <v>21306</v>
      </c>
      <c r="J21" s="41">
        <f t="shared" si="1"/>
        <v>0</v>
      </c>
      <c r="K21" s="42">
        <f t="shared" si="2"/>
        <v>21306</v>
      </c>
      <c r="L21" s="7"/>
    </row>
    <row r="22" spans="1:12" s="9" customFormat="1" ht="12" customHeight="1">
      <c r="A22" s="50"/>
      <c r="B22" s="51" t="s">
        <v>36</v>
      </c>
      <c r="C22" s="52">
        <f aca="true" t="shared" si="7" ref="C22:H22">SUM(C20:C21)</f>
        <v>51102</v>
      </c>
      <c r="D22" s="52">
        <f t="shared" si="7"/>
        <v>3497</v>
      </c>
      <c r="E22" s="52">
        <f t="shared" si="7"/>
        <v>54599</v>
      </c>
      <c r="F22" s="52">
        <f t="shared" si="7"/>
        <v>4588</v>
      </c>
      <c r="G22" s="52">
        <f t="shared" si="7"/>
        <v>0</v>
      </c>
      <c r="H22" s="52">
        <f t="shared" si="7"/>
        <v>4588</v>
      </c>
      <c r="I22" s="52">
        <f t="shared" si="0"/>
        <v>55690</v>
      </c>
      <c r="J22" s="52">
        <f t="shared" si="1"/>
        <v>3497</v>
      </c>
      <c r="K22" s="146">
        <f t="shared" si="2"/>
        <v>59187</v>
      </c>
      <c r="L22" s="8"/>
    </row>
    <row r="23" spans="1:12" ht="12" customHeight="1" thickBot="1">
      <c r="A23" s="43" t="s">
        <v>50</v>
      </c>
      <c r="B23" s="44" t="s">
        <v>35</v>
      </c>
      <c r="C23" s="45">
        <v>1003</v>
      </c>
      <c r="D23" s="45">
        <v>50</v>
      </c>
      <c r="E23" s="45">
        <f>SUM(C23:D23)</f>
        <v>1053</v>
      </c>
      <c r="F23" s="45"/>
      <c r="G23" s="45"/>
      <c r="H23" s="45">
        <f>F23+G23</f>
        <v>0</v>
      </c>
      <c r="I23" s="45">
        <f t="shared" si="0"/>
        <v>1003</v>
      </c>
      <c r="J23" s="45">
        <f t="shared" si="1"/>
        <v>50</v>
      </c>
      <c r="K23" s="46">
        <f t="shared" si="2"/>
        <v>1053</v>
      </c>
      <c r="L23" s="7"/>
    </row>
    <row r="24" spans="1:12" s="2" customFormat="1" ht="12" customHeight="1" thickBot="1">
      <c r="A24" s="30" t="s">
        <v>46</v>
      </c>
      <c r="B24" s="31" t="s">
        <v>14</v>
      </c>
      <c r="C24" s="32">
        <f>C22+C23</f>
        <v>52105</v>
      </c>
      <c r="D24" s="32">
        <f aca="true" t="shared" si="8" ref="D24:K24">D22+D23</f>
        <v>3547</v>
      </c>
      <c r="E24" s="32">
        <f t="shared" si="8"/>
        <v>55652</v>
      </c>
      <c r="F24" s="32">
        <f t="shared" si="8"/>
        <v>4588</v>
      </c>
      <c r="G24" s="32">
        <f t="shared" si="8"/>
        <v>0</v>
      </c>
      <c r="H24" s="32">
        <f t="shared" si="8"/>
        <v>4588</v>
      </c>
      <c r="I24" s="32">
        <f t="shared" si="8"/>
        <v>56693</v>
      </c>
      <c r="J24" s="32">
        <f t="shared" si="8"/>
        <v>3547</v>
      </c>
      <c r="K24" s="98">
        <f t="shared" si="8"/>
        <v>60240</v>
      </c>
      <c r="L24" s="4"/>
    </row>
    <row r="25" spans="1:12" ht="12" customHeight="1">
      <c r="A25" s="114" t="s">
        <v>51</v>
      </c>
      <c r="B25" s="115" t="s">
        <v>78</v>
      </c>
      <c r="C25" s="116">
        <v>119386</v>
      </c>
      <c r="D25" s="116">
        <v>62</v>
      </c>
      <c r="E25" s="116">
        <f>SUM(C25:D25)</f>
        <v>119448</v>
      </c>
      <c r="F25" s="116"/>
      <c r="G25" s="116"/>
      <c r="H25" s="116">
        <f>F25+G25</f>
        <v>0</v>
      </c>
      <c r="I25" s="116">
        <f t="shared" si="0"/>
        <v>119386</v>
      </c>
      <c r="J25" s="116">
        <f t="shared" si="1"/>
        <v>62</v>
      </c>
      <c r="K25" s="117">
        <f t="shared" si="2"/>
        <v>119448</v>
      </c>
      <c r="L25" s="7"/>
    </row>
    <row r="26" spans="1:12" ht="12" customHeight="1">
      <c r="A26" s="118" t="s">
        <v>52</v>
      </c>
      <c r="B26" s="112" t="s">
        <v>32</v>
      </c>
      <c r="C26" s="113">
        <v>20393</v>
      </c>
      <c r="D26" s="113">
        <v>-514</v>
      </c>
      <c r="E26" s="113">
        <f>SUM(C26:D26)</f>
        <v>19879</v>
      </c>
      <c r="F26" s="113"/>
      <c r="G26" s="113"/>
      <c r="H26" s="113">
        <f>F26+G26</f>
        <v>0</v>
      </c>
      <c r="I26" s="113">
        <f t="shared" si="0"/>
        <v>20393</v>
      </c>
      <c r="J26" s="113">
        <f t="shared" si="1"/>
        <v>-514</v>
      </c>
      <c r="K26" s="119">
        <f t="shared" si="2"/>
        <v>19879</v>
      </c>
      <c r="L26" s="7"/>
    </row>
    <row r="27" spans="1:12" ht="12" customHeight="1">
      <c r="A27" s="118" t="s">
        <v>53</v>
      </c>
      <c r="B27" s="112" t="s">
        <v>64</v>
      </c>
      <c r="C27" s="113">
        <v>5089</v>
      </c>
      <c r="D27" s="113">
        <v>-124</v>
      </c>
      <c r="E27" s="113">
        <f>SUM(C27:D27)</f>
        <v>4965</v>
      </c>
      <c r="F27" s="113"/>
      <c r="G27" s="113"/>
      <c r="H27" s="113">
        <f>F27+G27</f>
        <v>0</v>
      </c>
      <c r="I27" s="113">
        <f t="shared" si="0"/>
        <v>5089</v>
      </c>
      <c r="J27" s="113">
        <f t="shared" si="1"/>
        <v>-124</v>
      </c>
      <c r="K27" s="119">
        <f t="shared" si="2"/>
        <v>4965</v>
      </c>
      <c r="L27" s="7"/>
    </row>
    <row r="28" spans="1:12" ht="12" customHeight="1">
      <c r="A28" s="118" t="s">
        <v>55</v>
      </c>
      <c r="B28" s="112" t="s">
        <v>84</v>
      </c>
      <c r="C28" s="113"/>
      <c r="D28" s="113">
        <v>285</v>
      </c>
      <c r="E28" s="113">
        <f>SUM(C28:D28)</f>
        <v>285</v>
      </c>
      <c r="F28" s="113"/>
      <c r="G28" s="113"/>
      <c r="H28" s="113">
        <f>F28+G28</f>
        <v>0</v>
      </c>
      <c r="I28" s="113">
        <f t="shared" si="0"/>
        <v>0</v>
      </c>
      <c r="J28" s="113">
        <f t="shared" si="1"/>
        <v>285</v>
      </c>
      <c r="K28" s="119">
        <f t="shared" si="2"/>
        <v>285</v>
      </c>
      <c r="L28" s="7"/>
    </row>
    <row r="29" spans="1:12" ht="12" customHeight="1" thickBot="1">
      <c r="A29" s="120" t="s">
        <v>66</v>
      </c>
      <c r="B29" s="121" t="s">
        <v>67</v>
      </c>
      <c r="C29" s="122">
        <v>1875</v>
      </c>
      <c r="D29" s="122">
        <v>0</v>
      </c>
      <c r="E29" s="122">
        <f>SUM(C29:D29)</f>
        <v>1875</v>
      </c>
      <c r="F29" s="122"/>
      <c r="G29" s="122"/>
      <c r="H29" s="122">
        <f>F29+G29</f>
        <v>0</v>
      </c>
      <c r="I29" s="122">
        <f t="shared" si="0"/>
        <v>1875</v>
      </c>
      <c r="J29" s="122">
        <f t="shared" si="1"/>
        <v>0</v>
      </c>
      <c r="K29" s="123">
        <f t="shared" si="2"/>
        <v>1875</v>
      </c>
      <c r="L29" s="7"/>
    </row>
    <row r="30" spans="1:12" ht="12" customHeight="1" thickBot="1">
      <c r="A30" s="72" t="s">
        <v>54</v>
      </c>
      <c r="B30" s="73" t="s">
        <v>11</v>
      </c>
      <c r="C30" s="74">
        <f aca="true" t="shared" si="9" ref="C30:K30">SUM(C25:C29)</f>
        <v>146743</v>
      </c>
      <c r="D30" s="74">
        <f t="shared" si="9"/>
        <v>-291</v>
      </c>
      <c r="E30" s="74">
        <f t="shared" si="9"/>
        <v>146452</v>
      </c>
      <c r="F30" s="74">
        <f t="shared" si="9"/>
        <v>0</v>
      </c>
      <c r="G30" s="74">
        <f t="shared" si="9"/>
        <v>0</v>
      </c>
      <c r="H30" s="74">
        <f t="shared" si="9"/>
        <v>0</v>
      </c>
      <c r="I30" s="74">
        <f t="shared" si="9"/>
        <v>146743</v>
      </c>
      <c r="J30" s="74">
        <f t="shared" si="9"/>
        <v>-291</v>
      </c>
      <c r="K30" s="80">
        <f t="shared" si="9"/>
        <v>146452</v>
      </c>
      <c r="L30" s="7"/>
    </row>
    <row r="31" spans="1:12" ht="12" customHeight="1" thickBot="1">
      <c r="A31" s="75" t="s">
        <v>75</v>
      </c>
      <c r="B31" s="62" t="s">
        <v>38</v>
      </c>
      <c r="C31" s="63">
        <v>1500</v>
      </c>
      <c r="D31" s="63"/>
      <c r="E31" s="63">
        <f>SUM(C31:D31)</f>
        <v>1500</v>
      </c>
      <c r="F31" s="63"/>
      <c r="G31" s="63"/>
      <c r="H31" s="63">
        <f>SUM(F31:G31)</f>
        <v>0</v>
      </c>
      <c r="I31" s="65">
        <f t="shared" si="0"/>
        <v>1500</v>
      </c>
      <c r="J31" s="65">
        <f t="shared" si="1"/>
        <v>0</v>
      </c>
      <c r="K31" s="80">
        <f t="shared" si="2"/>
        <v>1500</v>
      </c>
      <c r="L31" s="7"/>
    </row>
    <row r="32" spans="1:12" ht="12" customHeight="1" thickBot="1">
      <c r="A32" s="61" t="s">
        <v>56</v>
      </c>
      <c r="B32" s="62" t="s">
        <v>16</v>
      </c>
      <c r="C32" s="63">
        <v>8317</v>
      </c>
      <c r="D32" s="63"/>
      <c r="E32" s="63">
        <f>SUM(C32:D32)</f>
        <v>8317</v>
      </c>
      <c r="F32" s="63"/>
      <c r="G32" s="63"/>
      <c r="H32" s="63">
        <f>F32+G32</f>
        <v>0</v>
      </c>
      <c r="I32" s="65">
        <f t="shared" si="0"/>
        <v>8317</v>
      </c>
      <c r="J32" s="65">
        <f t="shared" si="1"/>
        <v>0</v>
      </c>
      <c r="K32" s="80">
        <f t="shared" si="2"/>
        <v>8317</v>
      </c>
      <c r="L32" s="7"/>
    </row>
    <row r="33" spans="1:11" s="10" customFormat="1" ht="13.5" thickBot="1">
      <c r="A33" s="76"/>
      <c r="B33" s="77" t="s">
        <v>40</v>
      </c>
      <c r="C33" s="78">
        <f aca="true" t="shared" si="10" ref="C33:H33">C5+C18+C19+C24+C30+C31+C32</f>
        <v>540971</v>
      </c>
      <c r="D33" s="78">
        <f t="shared" si="10"/>
        <v>12937</v>
      </c>
      <c r="E33" s="78">
        <f t="shared" si="10"/>
        <v>553908</v>
      </c>
      <c r="F33" s="78">
        <f t="shared" si="10"/>
        <v>10153</v>
      </c>
      <c r="G33" s="78">
        <f t="shared" si="10"/>
        <v>1375</v>
      </c>
      <c r="H33" s="78">
        <f t="shared" si="10"/>
        <v>11528</v>
      </c>
      <c r="I33" s="110">
        <f t="shared" si="0"/>
        <v>551124</v>
      </c>
      <c r="J33" s="110">
        <f t="shared" si="1"/>
        <v>14312</v>
      </c>
      <c r="K33" s="111">
        <f t="shared" si="2"/>
        <v>565436</v>
      </c>
    </row>
    <row r="34" spans="1:11" s="140" customFormat="1" ht="13.5" thickBot="1">
      <c r="A34" s="139" t="s">
        <v>74</v>
      </c>
      <c r="B34" s="136" t="s">
        <v>39</v>
      </c>
      <c r="C34" s="136">
        <v>30316</v>
      </c>
      <c r="D34" s="136">
        <v>-21694</v>
      </c>
      <c r="E34" s="136">
        <f>SUM(C34:D34)</f>
        <v>8622</v>
      </c>
      <c r="F34" s="136"/>
      <c r="G34" s="136"/>
      <c r="H34" s="136">
        <f>SUM(F34:G34)</f>
        <v>0</v>
      </c>
      <c r="I34" s="65">
        <f t="shared" si="0"/>
        <v>30316</v>
      </c>
      <c r="J34" s="65">
        <f t="shared" si="1"/>
        <v>-21694</v>
      </c>
      <c r="K34" s="80">
        <f t="shared" si="2"/>
        <v>8622</v>
      </c>
    </row>
    <row r="35" spans="1:11" s="10" customFormat="1" ht="13.5" thickBot="1">
      <c r="A35" s="76"/>
      <c r="B35" s="81" t="s">
        <v>17</v>
      </c>
      <c r="C35" s="78">
        <f>C33+C34</f>
        <v>571287</v>
      </c>
      <c r="D35" s="78">
        <f aca="true" t="shared" si="11" ref="D35:K35">D33+D34</f>
        <v>-8757</v>
      </c>
      <c r="E35" s="78">
        <f t="shared" si="11"/>
        <v>562530</v>
      </c>
      <c r="F35" s="78">
        <f t="shared" si="11"/>
        <v>10153</v>
      </c>
      <c r="G35" s="78">
        <f t="shared" si="11"/>
        <v>1375</v>
      </c>
      <c r="H35" s="78">
        <f t="shared" si="11"/>
        <v>11528</v>
      </c>
      <c r="I35" s="78">
        <f t="shared" si="11"/>
        <v>581440</v>
      </c>
      <c r="J35" s="78">
        <f t="shared" si="11"/>
        <v>-7382</v>
      </c>
      <c r="K35" s="128">
        <f t="shared" si="11"/>
        <v>574058</v>
      </c>
    </row>
    <row r="36" spans="1:12" s="2" customFormat="1" ht="12" customHeight="1">
      <c r="A36" s="134" t="s">
        <v>33</v>
      </c>
      <c r="B36" s="135" t="s">
        <v>18</v>
      </c>
      <c r="C36" s="79"/>
      <c r="D36" s="79"/>
      <c r="E36" s="79"/>
      <c r="F36" s="79"/>
      <c r="G36" s="79"/>
      <c r="H36" s="136"/>
      <c r="I36" s="137"/>
      <c r="J36" s="137"/>
      <c r="K36" s="38"/>
      <c r="L36" s="4"/>
    </row>
    <row r="37" spans="1:12" ht="12" customHeight="1">
      <c r="A37" s="39">
        <v>1</v>
      </c>
      <c r="B37" s="40" t="s">
        <v>19</v>
      </c>
      <c r="C37" s="41">
        <v>238396</v>
      </c>
      <c r="D37" s="41">
        <v>157</v>
      </c>
      <c r="E37" s="41">
        <f aca="true" t="shared" si="12" ref="E37:E43">SUM(C37:D37)</f>
        <v>238553</v>
      </c>
      <c r="F37" s="41">
        <v>19498</v>
      </c>
      <c r="G37" s="41"/>
      <c r="H37" s="83">
        <f aca="true" t="shared" si="13" ref="H37:H42">F37+G37</f>
        <v>19498</v>
      </c>
      <c r="I37" s="41">
        <f>C37+F37</f>
        <v>257894</v>
      </c>
      <c r="J37" s="41">
        <f>D37+G37</f>
        <v>157</v>
      </c>
      <c r="K37" s="42">
        <f>E37+H37</f>
        <v>258051</v>
      </c>
      <c r="L37" s="7"/>
    </row>
    <row r="38" spans="1:12" ht="12" customHeight="1">
      <c r="A38" s="39">
        <v>2</v>
      </c>
      <c r="B38" s="40" t="s">
        <v>20</v>
      </c>
      <c r="C38" s="41">
        <v>77989</v>
      </c>
      <c r="D38" s="41">
        <v>939</v>
      </c>
      <c r="E38" s="41">
        <f t="shared" si="12"/>
        <v>78928</v>
      </c>
      <c r="F38" s="41">
        <v>6568</v>
      </c>
      <c r="G38" s="41"/>
      <c r="H38" s="83">
        <f t="shared" si="13"/>
        <v>6568</v>
      </c>
      <c r="I38" s="41">
        <f aca="true" t="shared" si="14" ref="I38:I58">C38+F38</f>
        <v>84557</v>
      </c>
      <c r="J38" s="41">
        <f aca="true" t="shared" si="15" ref="J38:J58">D38+G38</f>
        <v>939</v>
      </c>
      <c r="K38" s="42">
        <f aca="true" t="shared" si="16" ref="K38:K58">E38+H38</f>
        <v>85496</v>
      </c>
      <c r="L38" s="7"/>
    </row>
    <row r="39" spans="1:12" ht="12" customHeight="1">
      <c r="A39" s="39">
        <v>3</v>
      </c>
      <c r="B39" s="40" t="s">
        <v>21</v>
      </c>
      <c r="C39" s="41">
        <v>133791</v>
      </c>
      <c r="D39" s="41">
        <v>-5888</v>
      </c>
      <c r="E39" s="41">
        <f t="shared" si="12"/>
        <v>127903</v>
      </c>
      <c r="F39" s="41">
        <v>20615</v>
      </c>
      <c r="G39" s="41">
        <v>1375</v>
      </c>
      <c r="H39" s="83">
        <f t="shared" si="13"/>
        <v>21990</v>
      </c>
      <c r="I39" s="41">
        <f t="shared" si="14"/>
        <v>154406</v>
      </c>
      <c r="J39" s="41">
        <f t="shared" si="15"/>
        <v>-4513</v>
      </c>
      <c r="K39" s="42">
        <f t="shared" si="16"/>
        <v>149893</v>
      </c>
      <c r="L39" s="7"/>
    </row>
    <row r="40" spans="1:12" ht="12" customHeight="1">
      <c r="A40" s="39">
        <v>4</v>
      </c>
      <c r="B40" s="40" t="s">
        <v>22</v>
      </c>
      <c r="C40" s="41">
        <v>27985</v>
      </c>
      <c r="D40" s="41">
        <v>-580</v>
      </c>
      <c r="E40" s="41">
        <f t="shared" si="12"/>
        <v>27405</v>
      </c>
      <c r="F40" s="41"/>
      <c r="G40" s="41"/>
      <c r="H40" s="83">
        <f t="shared" si="13"/>
        <v>0</v>
      </c>
      <c r="I40" s="41">
        <f t="shared" si="14"/>
        <v>27985</v>
      </c>
      <c r="J40" s="41">
        <f t="shared" si="15"/>
        <v>-580</v>
      </c>
      <c r="K40" s="42">
        <f t="shared" si="16"/>
        <v>27405</v>
      </c>
      <c r="L40" s="7"/>
    </row>
    <row r="41" spans="1:12" ht="12" customHeight="1">
      <c r="A41" s="39">
        <v>5</v>
      </c>
      <c r="B41" s="40" t="s">
        <v>23</v>
      </c>
      <c r="C41" s="41">
        <v>9693</v>
      </c>
      <c r="D41" s="41">
        <v>295</v>
      </c>
      <c r="E41" s="41">
        <f t="shared" si="12"/>
        <v>9988</v>
      </c>
      <c r="F41" s="41"/>
      <c r="G41" s="41"/>
      <c r="H41" s="83">
        <f t="shared" si="13"/>
        <v>0</v>
      </c>
      <c r="I41" s="41">
        <f t="shared" si="14"/>
        <v>9693</v>
      </c>
      <c r="J41" s="41">
        <f t="shared" si="15"/>
        <v>295</v>
      </c>
      <c r="K41" s="42">
        <f t="shared" si="16"/>
        <v>9988</v>
      </c>
      <c r="L41" s="7"/>
    </row>
    <row r="42" spans="1:73" ht="12" customHeight="1">
      <c r="A42" s="69">
        <v>6</v>
      </c>
      <c r="B42" s="40" t="s">
        <v>24</v>
      </c>
      <c r="C42" s="41">
        <v>7022</v>
      </c>
      <c r="D42" s="41"/>
      <c r="E42" s="41">
        <f t="shared" si="12"/>
        <v>7022</v>
      </c>
      <c r="F42" s="41"/>
      <c r="G42" s="41"/>
      <c r="H42" s="41">
        <f t="shared" si="13"/>
        <v>0</v>
      </c>
      <c r="I42" s="41">
        <f t="shared" si="14"/>
        <v>7022</v>
      </c>
      <c r="J42" s="41">
        <f t="shared" si="15"/>
        <v>0</v>
      </c>
      <c r="K42" s="42">
        <f t="shared" si="16"/>
        <v>7022</v>
      </c>
      <c r="L42" s="7"/>
      <c r="BU42" s="3"/>
    </row>
    <row r="43" spans="1:73" ht="12" customHeight="1" thickBot="1">
      <c r="A43" s="130">
        <v>7</v>
      </c>
      <c r="B43" s="70" t="s">
        <v>81</v>
      </c>
      <c r="C43" s="71"/>
      <c r="D43" s="71"/>
      <c r="E43" s="71">
        <f t="shared" si="12"/>
        <v>0</v>
      </c>
      <c r="F43" s="71"/>
      <c r="G43" s="71"/>
      <c r="H43" s="71"/>
      <c r="I43" s="71">
        <f t="shared" si="14"/>
        <v>0</v>
      </c>
      <c r="J43" s="71">
        <f t="shared" si="15"/>
        <v>0</v>
      </c>
      <c r="K43" s="84">
        <f t="shared" si="16"/>
        <v>0</v>
      </c>
      <c r="L43" s="7"/>
      <c r="BU43" s="3"/>
    </row>
    <row r="44" spans="1:12" s="5" customFormat="1" ht="12" customHeight="1" thickBot="1">
      <c r="A44" s="132"/>
      <c r="B44" s="133" t="s">
        <v>25</v>
      </c>
      <c r="C44" s="100">
        <f>SUM(C37:C43)</f>
        <v>494876</v>
      </c>
      <c r="D44" s="100">
        <f>SUM(D37:D43)</f>
        <v>-5077</v>
      </c>
      <c r="E44" s="100">
        <f>SUM(E37:E43)</f>
        <v>489799</v>
      </c>
      <c r="F44" s="100">
        <f>SUM(F37:F42)</f>
        <v>46681</v>
      </c>
      <c r="G44" s="100">
        <f>SUM(G37:G42)</f>
        <v>1375</v>
      </c>
      <c r="H44" s="100">
        <f>SUM(H37:H42)</f>
        <v>48056</v>
      </c>
      <c r="I44" s="63">
        <f t="shared" si="14"/>
        <v>541557</v>
      </c>
      <c r="J44" s="63">
        <f t="shared" si="15"/>
        <v>-3702</v>
      </c>
      <c r="K44" s="101">
        <f t="shared" si="16"/>
        <v>537855</v>
      </c>
      <c r="L44" s="131"/>
    </row>
    <row r="45" spans="1:11" s="11" customFormat="1" ht="12" customHeight="1">
      <c r="A45" s="85"/>
      <c r="B45" s="86" t="s">
        <v>77</v>
      </c>
      <c r="C45" s="87">
        <v>11875</v>
      </c>
      <c r="D45" s="87">
        <v>-2052</v>
      </c>
      <c r="E45" s="87">
        <f>SUM(C45:D45)</f>
        <v>9823</v>
      </c>
      <c r="F45" s="87"/>
      <c r="G45" s="87"/>
      <c r="H45" s="88">
        <f>SUM(F45:G45)</f>
        <v>0</v>
      </c>
      <c r="I45" s="37">
        <f t="shared" si="14"/>
        <v>11875</v>
      </c>
      <c r="J45" s="37">
        <f t="shared" si="15"/>
        <v>-2052</v>
      </c>
      <c r="K45" s="38">
        <f t="shared" si="16"/>
        <v>9823</v>
      </c>
    </row>
    <row r="46" spans="1:11" s="6" customFormat="1" ht="12" customHeight="1">
      <c r="A46" s="89"/>
      <c r="B46" s="90" t="s">
        <v>57</v>
      </c>
      <c r="C46" s="91">
        <v>1986</v>
      </c>
      <c r="D46" s="91"/>
      <c r="E46" s="91">
        <f>SUM(C46:D46)</f>
        <v>1986</v>
      </c>
      <c r="F46" s="91"/>
      <c r="G46" s="91"/>
      <c r="H46" s="91">
        <f>SUM(F46:G46)</f>
        <v>0</v>
      </c>
      <c r="I46" s="41">
        <f t="shared" si="14"/>
        <v>1986</v>
      </c>
      <c r="J46" s="41">
        <f t="shared" si="15"/>
        <v>0</v>
      </c>
      <c r="K46" s="42">
        <f t="shared" si="16"/>
        <v>1986</v>
      </c>
    </row>
    <row r="47" spans="1:11" s="6" customFormat="1" ht="12" customHeight="1">
      <c r="A47" s="89"/>
      <c r="B47" s="90"/>
      <c r="C47" s="91"/>
      <c r="D47" s="91"/>
      <c r="E47" s="91"/>
      <c r="F47" s="91"/>
      <c r="G47" s="91"/>
      <c r="H47" s="91"/>
      <c r="I47" s="41">
        <f t="shared" si="14"/>
        <v>0</v>
      </c>
      <c r="J47" s="41">
        <f t="shared" si="15"/>
        <v>0</v>
      </c>
      <c r="K47" s="42">
        <f t="shared" si="16"/>
        <v>0</v>
      </c>
    </row>
    <row r="48" spans="1:12" s="2" customFormat="1" ht="12" customHeight="1">
      <c r="A48" s="92" t="s">
        <v>44</v>
      </c>
      <c r="B48" s="93" t="s">
        <v>26</v>
      </c>
      <c r="C48" s="94"/>
      <c r="D48" s="94"/>
      <c r="E48" s="94"/>
      <c r="F48" s="94"/>
      <c r="G48" s="94"/>
      <c r="H48" s="41">
        <f>F48+G48</f>
        <v>0</v>
      </c>
      <c r="I48" s="41">
        <f t="shared" si="14"/>
        <v>0</v>
      </c>
      <c r="J48" s="41">
        <f t="shared" si="15"/>
        <v>0</v>
      </c>
      <c r="K48" s="42">
        <f t="shared" si="16"/>
        <v>0</v>
      </c>
      <c r="L48" s="4"/>
    </row>
    <row r="49" spans="1:12" ht="12" customHeight="1">
      <c r="A49" s="39">
        <v>1</v>
      </c>
      <c r="B49" s="40" t="s">
        <v>27</v>
      </c>
      <c r="C49" s="41">
        <v>1525</v>
      </c>
      <c r="D49" s="41"/>
      <c r="E49" s="41">
        <f>SUM(C49:D49)</f>
        <v>1525</v>
      </c>
      <c r="F49" s="41">
        <v>150</v>
      </c>
      <c r="G49" s="41">
        <v>0</v>
      </c>
      <c r="H49" s="41">
        <f>F49+G49</f>
        <v>150</v>
      </c>
      <c r="I49" s="41">
        <f t="shared" si="14"/>
        <v>1675</v>
      </c>
      <c r="J49" s="41">
        <f t="shared" si="15"/>
        <v>0</v>
      </c>
      <c r="K49" s="42">
        <f t="shared" si="16"/>
        <v>1675</v>
      </c>
      <c r="L49" s="7"/>
    </row>
    <row r="50" spans="1:12" ht="12" customHeight="1">
      <c r="A50" s="39">
        <v>2</v>
      </c>
      <c r="B50" s="40" t="s">
        <v>28</v>
      </c>
      <c r="C50" s="41">
        <v>1507</v>
      </c>
      <c r="D50" s="41"/>
      <c r="E50" s="41">
        <f>SUM(C50:D50)</f>
        <v>1507</v>
      </c>
      <c r="F50" s="41"/>
      <c r="G50" s="41"/>
      <c r="H50" s="41">
        <f>F50+G50</f>
        <v>0</v>
      </c>
      <c r="I50" s="41">
        <f t="shared" si="14"/>
        <v>1507</v>
      </c>
      <c r="J50" s="41">
        <f t="shared" si="15"/>
        <v>0</v>
      </c>
      <c r="K50" s="42">
        <f t="shared" si="16"/>
        <v>1507</v>
      </c>
      <c r="L50" s="7"/>
    </row>
    <row r="51" spans="1:12" ht="12" customHeight="1">
      <c r="A51" s="39">
        <v>3</v>
      </c>
      <c r="B51" s="40" t="s">
        <v>29</v>
      </c>
      <c r="C51" s="41">
        <v>9763</v>
      </c>
      <c r="D51" s="41">
        <v>-2838</v>
      </c>
      <c r="E51" s="41">
        <f>SUM(C51:D51)</f>
        <v>6925</v>
      </c>
      <c r="F51" s="41"/>
      <c r="G51" s="41"/>
      <c r="H51" s="41">
        <f>F51+G51</f>
        <v>0</v>
      </c>
      <c r="I51" s="41">
        <f t="shared" si="14"/>
        <v>9763</v>
      </c>
      <c r="J51" s="41">
        <f t="shared" si="15"/>
        <v>-2838</v>
      </c>
      <c r="K51" s="42">
        <f t="shared" si="16"/>
        <v>6925</v>
      </c>
      <c r="L51" s="7"/>
    </row>
    <row r="52" spans="1:12" s="9" customFormat="1" ht="12" customHeight="1">
      <c r="A52" s="50"/>
      <c r="B52" s="51" t="s">
        <v>41</v>
      </c>
      <c r="C52" s="52">
        <f aca="true" t="shared" si="17" ref="C52:H52">SUM(C49:C51)</f>
        <v>12795</v>
      </c>
      <c r="D52" s="52">
        <f t="shared" si="17"/>
        <v>-2838</v>
      </c>
      <c r="E52" s="52">
        <f t="shared" si="17"/>
        <v>9957</v>
      </c>
      <c r="F52" s="52">
        <f t="shared" si="17"/>
        <v>150</v>
      </c>
      <c r="G52" s="52">
        <f t="shared" si="17"/>
        <v>0</v>
      </c>
      <c r="H52" s="52">
        <f t="shared" si="17"/>
        <v>150</v>
      </c>
      <c r="I52" s="41">
        <f t="shared" si="14"/>
        <v>12945</v>
      </c>
      <c r="J52" s="41">
        <f t="shared" si="15"/>
        <v>-2838</v>
      </c>
      <c r="K52" s="42">
        <f t="shared" si="16"/>
        <v>10107</v>
      </c>
      <c r="L52" s="8"/>
    </row>
    <row r="53" spans="1:12" ht="12" customHeight="1">
      <c r="A53" s="39">
        <v>4</v>
      </c>
      <c r="B53" s="40" t="s">
        <v>42</v>
      </c>
      <c r="C53" s="41">
        <v>1500</v>
      </c>
      <c r="D53" s="41">
        <v>-850</v>
      </c>
      <c r="E53" s="41">
        <f>SUM(C53:D53)</f>
        <v>650</v>
      </c>
      <c r="F53" s="41"/>
      <c r="G53" s="41"/>
      <c r="H53" s="41">
        <f>F53+G53</f>
        <v>0</v>
      </c>
      <c r="I53" s="41">
        <f t="shared" si="14"/>
        <v>1500</v>
      </c>
      <c r="J53" s="41">
        <f t="shared" si="15"/>
        <v>-850</v>
      </c>
      <c r="K53" s="42">
        <f t="shared" si="16"/>
        <v>650</v>
      </c>
      <c r="L53" s="7"/>
    </row>
    <row r="54" spans="1:12" ht="12" customHeight="1" thickBot="1">
      <c r="A54" s="69">
        <v>5</v>
      </c>
      <c r="B54" s="70" t="s">
        <v>65</v>
      </c>
      <c r="C54" s="71">
        <v>105</v>
      </c>
      <c r="D54" s="71">
        <v>8</v>
      </c>
      <c r="E54" s="71">
        <f>SUM(C54:D54)</f>
        <v>113</v>
      </c>
      <c r="F54" s="71"/>
      <c r="G54" s="71"/>
      <c r="H54" s="71">
        <f>F54+G54</f>
        <v>0</v>
      </c>
      <c r="I54" s="71">
        <f t="shared" si="14"/>
        <v>105</v>
      </c>
      <c r="J54" s="71">
        <f t="shared" si="15"/>
        <v>8</v>
      </c>
      <c r="K54" s="84">
        <f t="shared" si="16"/>
        <v>113</v>
      </c>
      <c r="L54" s="7"/>
    </row>
    <row r="55" spans="1:12" s="2" customFormat="1" ht="12" customHeight="1" thickBot="1">
      <c r="A55" s="99"/>
      <c r="B55" s="124" t="s">
        <v>58</v>
      </c>
      <c r="C55" s="100">
        <f>SUM(C52:C54)</f>
        <v>14400</v>
      </c>
      <c r="D55" s="100">
        <f aca="true" t="shared" si="18" ref="D55:K55">SUM(D52:D54)</f>
        <v>-3680</v>
      </c>
      <c r="E55" s="100">
        <f t="shared" si="18"/>
        <v>10720</v>
      </c>
      <c r="F55" s="100">
        <f t="shared" si="18"/>
        <v>150</v>
      </c>
      <c r="G55" s="100">
        <f t="shared" si="18"/>
        <v>0</v>
      </c>
      <c r="H55" s="100">
        <f t="shared" si="18"/>
        <v>150</v>
      </c>
      <c r="I55" s="100">
        <f t="shared" si="18"/>
        <v>14550</v>
      </c>
      <c r="J55" s="100">
        <f t="shared" si="18"/>
        <v>-3680</v>
      </c>
      <c r="K55" s="125">
        <f t="shared" si="18"/>
        <v>10870</v>
      </c>
      <c r="L55" s="4"/>
    </row>
    <row r="56" spans="1:12" s="2" customFormat="1" ht="12" customHeight="1" thickBot="1">
      <c r="A56" s="95"/>
      <c r="B56" s="96" t="s">
        <v>43</v>
      </c>
      <c r="C56" s="97"/>
      <c r="D56" s="97"/>
      <c r="E56" s="97"/>
      <c r="F56" s="97">
        <v>25333</v>
      </c>
      <c r="G56" s="97"/>
      <c r="H56" s="97">
        <f>SUM(F56:G56)</f>
        <v>25333</v>
      </c>
      <c r="I56" s="32">
        <f t="shared" si="14"/>
        <v>25333</v>
      </c>
      <c r="J56" s="32">
        <f t="shared" si="15"/>
        <v>0</v>
      </c>
      <c r="K56" s="98">
        <f t="shared" si="16"/>
        <v>25333</v>
      </c>
      <c r="L56" s="4"/>
    </row>
    <row r="57" spans="1:12" s="10" customFormat="1" ht="12" customHeight="1" thickBot="1">
      <c r="A57" s="126"/>
      <c r="B57" s="127" t="s">
        <v>79</v>
      </c>
      <c r="C57" s="102">
        <f aca="true" t="shared" si="19" ref="C57:H57">C55+C56</f>
        <v>14400</v>
      </c>
      <c r="D57" s="102">
        <f t="shared" si="19"/>
        <v>-3680</v>
      </c>
      <c r="E57" s="102">
        <f t="shared" si="19"/>
        <v>10720</v>
      </c>
      <c r="F57" s="102">
        <f t="shared" si="19"/>
        <v>25483</v>
      </c>
      <c r="G57" s="102">
        <f t="shared" si="19"/>
        <v>0</v>
      </c>
      <c r="H57" s="102">
        <f t="shared" si="19"/>
        <v>25483</v>
      </c>
      <c r="I57" s="78">
        <f t="shared" si="14"/>
        <v>39883</v>
      </c>
      <c r="J57" s="78">
        <f t="shared" si="15"/>
        <v>-3680</v>
      </c>
      <c r="K57" s="128">
        <f t="shared" si="16"/>
        <v>36203</v>
      </c>
      <c r="L57" s="129"/>
    </row>
    <row r="58" spans="1:12" s="2" customFormat="1" ht="12" customHeight="1" thickBot="1">
      <c r="A58" s="99"/>
      <c r="B58" s="124" t="s">
        <v>68</v>
      </c>
      <c r="C58" s="100">
        <f aca="true" t="shared" si="20" ref="C58:H58">C44+C57</f>
        <v>509276</v>
      </c>
      <c r="D58" s="100">
        <f t="shared" si="20"/>
        <v>-8757</v>
      </c>
      <c r="E58" s="100">
        <f t="shared" si="20"/>
        <v>500519</v>
      </c>
      <c r="F58" s="100">
        <f t="shared" si="20"/>
        <v>72164</v>
      </c>
      <c r="G58" s="100">
        <f t="shared" si="20"/>
        <v>1375</v>
      </c>
      <c r="H58" s="100">
        <f t="shared" si="20"/>
        <v>73539</v>
      </c>
      <c r="I58" s="63">
        <f t="shared" si="14"/>
        <v>581440</v>
      </c>
      <c r="J58" s="63">
        <f t="shared" si="15"/>
        <v>-7382</v>
      </c>
      <c r="K58" s="101">
        <f t="shared" si="16"/>
        <v>574058</v>
      </c>
      <c r="L58" s="4"/>
    </row>
    <row r="59" spans="1:1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4"/>
      <c r="K59" s="104"/>
    </row>
    <row r="60" spans="1:12" ht="12" customHeight="1">
      <c r="A60" s="105"/>
      <c r="B60" s="105"/>
      <c r="C60" s="105"/>
      <c r="D60" s="105"/>
      <c r="E60" s="105"/>
      <c r="F60" s="105"/>
      <c r="G60" s="105"/>
      <c r="H60" s="106"/>
      <c r="I60" s="106"/>
      <c r="J60" s="82"/>
      <c r="K60" s="82"/>
      <c r="L60" s="7"/>
    </row>
    <row r="61" spans="1:12" ht="12" customHeight="1">
      <c r="A61" s="105"/>
      <c r="B61" s="105"/>
      <c r="C61" s="105"/>
      <c r="D61" s="105"/>
      <c r="E61" s="105"/>
      <c r="F61" s="105"/>
      <c r="G61" s="105"/>
      <c r="H61" s="106"/>
      <c r="I61" s="106"/>
      <c r="J61" s="82"/>
      <c r="K61" s="82"/>
      <c r="L61" s="7"/>
    </row>
    <row r="62" spans="1:12" ht="12" customHeight="1">
      <c r="A62" s="105"/>
      <c r="B62" s="105"/>
      <c r="C62" s="105"/>
      <c r="D62" s="105"/>
      <c r="E62" s="105"/>
      <c r="F62" s="105"/>
      <c r="G62" s="105"/>
      <c r="H62" s="106"/>
      <c r="I62" s="106"/>
      <c r="J62" s="82"/>
      <c r="K62" s="82"/>
      <c r="L62" s="7"/>
    </row>
    <row r="63" spans="1:12" ht="12" customHeight="1">
      <c r="A63" s="105"/>
      <c r="B63" s="105"/>
      <c r="C63" s="105"/>
      <c r="D63" s="105"/>
      <c r="E63" s="105"/>
      <c r="F63" s="105"/>
      <c r="G63" s="105"/>
      <c r="H63" s="106"/>
      <c r="I63" s="106"/>
      <c r="J63" s="82"/>
      <c r="K63" s="82"/>
      <c r="L63" s="7"/>
    </row>
    <row r="64" spans="1:12" ht="12" customHeight="1">
      <c r="A64" s="107"/>
      <c r="B64" s="107"/>
      <c r="C64" s="107"/>
      <c r="D64" s="107"/>
      <c r="E64" s="107"/>
      <c r="F64" s="107"/>
      <c r="G64" s="107"/>
      <c r="H64" s="108"/>
      <c r="I64" s="108"/>
      <c r="J64" s="109"/>
      <c r="K64" s="109"/>
      <c r="L64" s="7"/>
    </row>
    <row r="65" spans="1:12" ht="12" customHeight="1">
      <c r="A65" s="107"/>
      <c r="B65" s="107"/>
      <c r="C65" s="107"/>
      <c r="D65" s="107"/>
      <c r="E65" s="107"/>
      <c r="F65" s="107"/>
      <c r="G65" s="107"/>
      <c r="H65" s="108"/>
      <c r="I65" s="108"/>
      <c r="J65" s="109"/>
      <c r="K65" s="109"/>
      <c r="L65" s="7"/>
    </row>
    <row r="66" spans="1:12" ht="12" customHeight="1">
      <c r="A66" s="107"/>
      <c r="B66" s="107"/>
      <c r="C66" s="107"/>
      <c r="D66" s="107"/>
      <c r="E66" s="107"/>
      <c r="F66" s="107"/>
      <c r="G66" s="107"/>
      <c r="H66" s="108"/>
      <c r="I66" s="108"/>
      <c r="J66" s="109"/>
      <c r="K66" s="109"/>
      <c r="L66" s="7"/>
    </row>
    <row r="67" spans="1:12" ht="12" customHeight="1">
      <c r="A67" s="107"/>
      <c r="B67" s="107"/>
      <c r="C67" s="107"/>
      <c r="D67" s="107"/>
      <c r="E67" s="107"/>
      <c r="F67" s="107"/>
      <c r="G67" s="107"/>
      <c r="H67" s="108"/>
      <c r="I67" s="108"/>
      <c r="J67" s="109"/>
      <c r="K67" s="109"/>
      <c r="L67" s="7"/>
    </row>
    <row r="68" spans="1:12" ht="12" customHeight="1">
      <c r="A68" s="107"/>
      <c r="B68" s="107"/>
      <c r="C68" s="107"/>
      <c r="D68" s="107"/>
      <c r="E68" s="107"/>
      <c r="F68" s="107"/>
      <c r="G68" s="107"/>
      <c r="H68" s="108"/>
      <c r="I68" s="108"/>
      <c r="J68" s="109"/>
      <c r="K68" s="109"/>
      <c r="L68" s="7"/>
    </row>
    <row r="69" spans="1:12" ht="12" customHeight="1">
      <c r="A69" s="107"/>
      <c r="B69" s="107"/>
      <c r="C69" s="107"/>
      <c r="D69" s="107"/>
      <c r="E69" s="107"/>
      <c r="F69" s="107"/>
      <c r="G69" s="107"/>
      <c r="H69" s="108"/>
      <c r="I69" s="108"/>
      <c r="J69" s="109"/>
      <c r="K69" s="109"/>
      <c r="L69" s="7"/>
    </row>
    <row r="70" spans="1:12" ht="12" customHeight="1">
      <c r="A70" s="107"/>
      <c r="B70" s="107"/>
      <c r="C70" s="107"/>
      <c r="D70" s="107"/>
      <c r="E70" s="107"/>
      <c r="F70" s="107"/>
      <c r="G70" s="107"/>
      <c r="H70" s="108"/>
      <c r="I70" s="108"/>
      <c r="J70" s="109"/>
      <c r="K70" s="109"/>
      <c r="L70" s="7"/>
    </row>
    <row r="71" spans="1:12" ht="12" customHeight="1">
      <c r="A71" s="1"/>
      <c r="B71" s="1"/>
      <c r="C71" s="1"/>
      <c r="D71" s="1"/>
      <c r="E71" s="1"/>
      <c r="F71" s="1"/>
      <c r="G71" s="1"/>
      <c r="H71" s="7"/>
      <c r="I71" s="7"/>
      <c r="J71" s="14"/>
      <c r="K71" s="14"/>
      <c r="L71" s="7"/>
    </row>
    <row r="72" spans="1:12" ht="12" customHeight="1">
      <c r="A72" s="1"/>
      <c r="B72" s="1"/>
      <c r="C72" s="1"/>
      <c r="D72" s="1"/>
      <c r="E72" s="1"/>
      <c r="F72" s="1"/>
      <c r="G72" s="1"/>
      <c r="H72" s="7"/>
      <c r="I72" s="7"/>
      <c r="J72" s="14"/>
      <c r="K72" s="14"/>
      <c r="L72" s="7"/>
    </row>
    <row r="73" spans="1:12" ht="12" customHeight="1">
      <c r="A73" s="1"/>
      <c r="B73" s="1"/>
      <c r="C73" s="1"/>
      <c r="D73" s="1"/>
      <c r="E73" s="1"/>
      <c r="F73" s="1"/>
      <c r="G73" s="1"/>
      <c r="H73" s="7"/>
      <c r="I73" s="7"/>
      <c r="J73" s="14"/>
      <c r="K73" s="14"/>
      <c r="L73" s="7"/>
    </row>
    <row r="74" spans="1:12" ht="12" customHeight="1">
      <c r="A74" s="1"/>
      <c r="B74" s="1"/>
      <c r="C74" s="1"/>
      <c r="D74" s="1"/>
      <c r="E74" s="1"/>
      <c r="F74" s="1"/>
      <c r="G74" s="1"/>
      <c r="H74" s="7"/>
      <c r="I74" s="7"/>
      <c r="J74" s="14"/>
      <c r="K74" s="14"/>
      <c r="L74" s="7"/>
    </row>
    <row r="75" spans="1:12" ht="12" customHeight="1">
      <c r="A75" s="1"/>
      <c r="B75" s="1"/>
      <c r="C75" s="1"/>
      <c r="D75" s="1"/>
      <c r="E75" s="1"/>
      <c r="F75" s="1"/>
      <c r="G75" s="1"/>
      <c r="H75" s="7"/>
      <c r="I75" s="7"/>
      <c r="J75" s="14"/>
      <c r="K75" s="14"/>
      <c r="L75" s="7"/>
    </row>
    <row r="76" spans="1:12" ht="12" customHeight="1">
      <c r="A76" s="1"/>
      <c r="B76" s="1"/>
      <c r="C76" s="1"/>
      <c r="D76" s="1"/>
      <c r="E76" s="1"/>
      <c r="F76" s="1"/>
      <c r="G76" s="1"/>
      <c r="H76" s="7"/>
      <c r="I76" s="7"/>
      <c r="J76" s="14"/>
      <c r="K76" s="14"/>
      <c r="L76" s="7"/>
    </row>
    <row r="77" spans="1:12" ht="12" customHeight="1">
      <c r="A77" s="1"/>
      <c r="B77" s="1"/>
      <c r="C77" s="1"/>
      <c r="D77" s="1"/>
      <c r="E77" s="1"/>
      <c r="F77" s="1"/>
      <c r="G77" s="1"/>
      <c r="H77" s="7"/>
      <c r="I77" s="7"/>
      <c r="J77" s="14"/>
      <c r="K77" s="14"/>
      <c r="L77" s="7"/>
    </row>
    <row r="78" spans="1:12" ht="12" customHeight="1">
      <c r="A78" s="1"/>
      <c r="B78" s="1"/>
      <c r="C78" s="1"/>
      <c r="D78" s="1"/>
      <c r="E78" s="1"/>
      <c r="F78" s="1"/>
      <c r="G78" s="1"/>
      <c r="H78" s="7"/>
      <c r="I78" s="7"/>
      <c r="J78" s="14"/>
      <c r="K78" s="14"/>
      <c r="L78" s="7"/>
    </row>
    <row r="79" spans="1:12" ht="12" customHeight="1">
      <c r="A79" s="1"/>
      <c r="B79" s="1"/>
      <c r="C79" s="1"/>
      <c r="D79" s="1"/>
      <c r="E79" s="1"/>
      <c r="F79" s="1"/>
      <c r="G79" s="1"/>
      <c r="H79" s="7"/>
      <c r="I79" s="7"/>
      <c r="J79" s="14"/>
      <c r="K79" s="14"/>
      <c r="L79" s="7"/>
    </row>
    <row r="80" spans="1:12" ht="12" customHeight="1">
      <c r="A80" s="1"/>
      <c r="B80" s="1"/>
      <c r="C80" s="1"/>
      <c r="D80" s="1"/>
      <c r="E80" s="1"/>
      <c r="F80" s="1"/>
      <c r="G80" s="1"/>
      <c r="H80" s="7"/>
      <c r="I80" s="7"/>
      <c r="J80" s="14"/>
      <c r="K80" s="14"/>
      <c r="L80" s="7"/>
    </row>
    <row r="81" spans="1:12" ht="12" customHeight="1">
      <c r="A81" s="1"/>
      <c r="B81" s="1"/>
      <c r="C81" s="1"/>
      <c r="D81" s="1"/>
      <c r="E81" s="1"/>
      <c r="F81" s="1"/>
      <c r="G81" s="1"/>
      <c r="H81" s="7"/>
      <c r="I81" s="7"/>
      <c r="J81" s="14"/>
      <c r="K81" s="14"/>
      <c r="L81" s="7"/>
    </row>
    <row r="82" spans="1:12" ht="12" customHeight="1">
      <c r="A82" s="1"/>
      <c r="B82" s="1"/>
      <c r="C82" s="1"/>
      <c r="D82" s="1"/>
      <c r="E82" s="1"/>
      <c r="F82" s="1"/>
      <c r="G82" s="1"/>
      <c r="H82" s="7"/>
      <c r="I82" s="7"/>
      <c r="J82" s="14"/>
      <c r="K82" s="14"/>
      <c r="L82" s="7"/>
    </row>
    <row r="83" spans="1:12" ht="12" customHeight="1">
      <c r="A83" s="1"/>
      <c r="B83" s="1"/>
      <c r="C83" s="1"/>
      <c r="D83" s="1"/>
      <c r="E83" s="1"/>
      <c r="F83" s="1"/>
      <c r="G83" s="1"/>
      <c r="H83" s="7"/>
      <c r="I83" s="7"/>
      <c r="J83" s="14"/>
      <c r="K83" s="14"/>
      <c r="L83" s="7"/>
    </row>
    <row r="84" spans="1:12" ht="12" customHeight="1">
      <c r="A84" s="1"/>
      <c r="B84" s="1"/>
      <c r="C84" s="1"/>
      <c r="D84" s="1"/>
      <c r="E84" s="1"/>
      <c r="F84" s="1"/>
      <c r="G84" s="1"/>
      <c r="H84" s="7"/>
      <c r="I84" s="7"/>
      <c r="J84" s="14"/>
      <c r="K84" s="14"/>
      <c r="L84" s="7"/>
    </row>
    <row r="85" spans="1:12" ht="12" customHeight="1">
      <c r="A85" s="1"/>
      <c r="B85" s="1"/>
      <c r="C85" s="1"/>
      <c r="D85" s="1"/>
      <c r="E85" s="1"/>
      <c r="F85" s="1"/>
      <c r="G85" s="1"/>
      <c r="H85" s="7"/>
      <c r="I85" s="7"/>
      <c r="J85" s="14"/>
      <c r="K85" s="14"/>
      <c r="L85" s="7"/>
    </row>
    <row r="86" spans="1:12" ht="12" customHeight="1">
      <c r="A86" s="1"/>
      <c r="B86" s="1"/>
      <c r="C86" s="1"/>
      <c r="D86" s="1"/>
      <c r="E86" s="1"/>
      <c r="F86" s="1"/>
      <c r="G86" s="1"/>
      <c r="H86" s="7"/>
      <c r="I86" s="7"/>
      <c r="J86" s="14"/>
      <c r="K86" s="14"/>
      <c r="L86" s="7"/>
    </row>
    <row r="87" spans="1:12" ht="12" customHeight="1">
      <c r="A87" s="1"/>
      <c r="B87" s="1"/>
      <c r="C87" s="1"/>
      <c r="D87" s="1"/>
      <c r="E87" s="1"/>
      <c r="F87" s="1"/>
      <c r="G87" s="1"/>
      <c r="H87" s="7"/>
      <c r="I87" s="7"/>
      <c r="J87" s="14"/>
      <c r="K87" s="14"/>
      <c r="L87" s="7"/>
    </row>
    <row r="88" spans="1:12" ht="12" customHeight="1">
      <c r="A88" s="1"/>
      <c r="B88" s="1"/>
      <c r="C88" s="1"/>
      <c r="D88" s="1"/>
      <c r="E88" s="1"/>
      <c r="F88" s="1"/>
      <c r="G88" s="1"/>
      <c r="H88" s="7"/>
      <c r="I88" s="7"/>
      <c r="J88" s="14"/>
      <c r="K88" s="14"/>
      <c r="L88" s="7"/>
    </row>
    <row r="89" spans="1:12" ht="12" customHeight="1">
      <c r="A89" s="1"/>
      <c r="B89" s="1"/>
      <c r="C89" s="1"/>
      <c r="D89" s="1"/>
      <c r="E89" s="1"/>
      <c r="F89" s="1"/>
      <c r="G89" s="1"/>
      <c r="H89" s="7"/>
      <c r="I89" s="7"/>
      <c r="J89" s="14"/>
      <c r="K89" s="14"/>
      <c r="L89" s="7"/>
    </row>
    <row r="90" spans="1:12" ht="12" customHeight="1">
      <c r="A90" s="1"/>
      <c r="B90" s="1"/>
      <c r="C90" s="1"/>
      <c r="D90" s="1"/>
      <c r="E90" s="1"/>
      <c r="F90" s="1"/>
      <c r="G90" s="1"/>
      <c r="H90" s="7"/>
      <c r="I90" s="7"/>
      <c r="J90" s="14"/>
      <c r="K90" s="14"/>
      <c r="L90" s="7"/>
    </row>
    <row r="91" spans="1:12" ht="12.75">
      <c r="A91" s="1"/>
      <c r="B91" s="1"/>
      <c r="C91" s="1"/>
      <c r="D91" s="1"/>
      <c r="E91" s="1"/>
      <c r="F91" s="1"/>
      <c r="G91" s="1"/>
      <c r="H91" s="7"/>
      <c r="I91" s="7"/>
      <c r="J91" s="14"/>
      <c r="K91" s="14"/>
      <c r="L91" s="7"/>
    </row>
    <row r="92" spans="1:12" ht="12.75">
      <c r="A92" s="1"/>
      <c r="B92" s="1"/>
      <c r="C92" s="1"/>
      <c r="D92" s="1"/>
      <c r="E92" s="1"/>
      <c r="F92" s="1"/>
      <c r="G92" s="1"/>
      <c r="H92" s="7"/>
      <c r="I92" s="7"/>
      <c r="J92" s="14"/>
      <c r="K92" s="14"/>
      <c r="L92" s="7"/>
    </row>
    <row r="93" spans="1:12" ht="12.75">
      <c r="A93" s="1"/>
      <c r="B93" s="1"/>
      <c r="C93" s="1"/>
      <c r="D93" s="1"/>
      <c r="E93" s="1"/>
      <c r="F93" s="1"/>
      <c r="G93" s="1"/>
      <c r="H93" s="7"/>
      <c r="I93" s="7"/>
      <c r="J93" s="14"/>
      <c r="K93" s="14"/>
      <c r="L93" s="7"/>
    </row>
    <row r="94" spans="1:12" ht="12.75">
      <c r="A94" s="1"/>
      <c r="B94" s="1"/>
      <c r="C94" s="1"/>
      <c r="D94" s="1"/>
      <c r="E94" s="1"/>
      <c r="F94" s="1"/>
      <c r="G94" s="1"/>
      <c r="H94" s="7"/>
      <c r="I94" s="7"/>
      <c r="J94" s="14"/>
      <c r="K94" s="14"/>
      <c r="L94" s="7"/>
    </row>
    <row r="95" spans="1:12" ht="12.75">
      <c r="A95" s="1"/>
      <c r="B95" s="1"/>
      <c r="C95" s="1"/>
      <c r="D95" s="1"/>
      <c r="E95" s="1"/>
      <c r="F95" s="1"/>
      <c r="G95" s="1"/>
      <c r="H95" s="7"/>
      <c r="I95" s="7"/>
      <c r="J95" s="14"/>
      <c r="K95" s="14"/>
      <c r="L95" s="7"/>
    </row>
    <row r="96" spans="1:12" ht="12.75">
      <c r="A96" s="1"/>
      <c r="B96" s="1"/>
      <c r="C96" s="1"/>
      <c r="D96" s="1"/>
      <c r="E96" s="1"/>
      <c r="F96" s="1"/>
      <c r="G96" s="1"/>
      <c r="H96" s="7"/>
      <c r="I96" s="7"/>
      <c r="J96" s="14"/>
      <c r="K96" s="14"/>
      <c r="L96" s="7"/>
    </row>
    <row r="97" spans="1:12" ht="12.75">
      <c r="A97" s="1"/>
      <c r="B97" s="1"/>
      <c r="C97" s="1"/>
      <c r="D97" s="1"/>
      <c r="E97" s="1"/>
      <c r="F97" s="1"/>
      <c r="G97" s="1"/>
      <c r="H97" s="7"/>
      <c r="I97" s="7"/>
      <c r="J97" s="14"/>
      <c r="K97" s="14"/>
      <c r="L97" s="7"/>
    </row>
    <row r="98" spans="1:12" ht="12.75">
      <c r="A98" s="1"/>
      <c r="B98" s="1"/>
      <c r="C98" s="1"/>
      <c r="D98" s="1"/>
      <c r="E98" s="1"/>
      <c r="F98" s="1"/>
      <c r="G98" s="1"/>
      <c r="H98" s="7"/>
      <c r="I98" s="7"/>
      <c r="J98" s="14"/>
      <c r="K98" s="14"/>
      <c r="L98" s="7"/>
    </row>
    <row r="99" spans="1:12" ht="12.75">
      <c r="A99" s="1"/>
      <c r="B99" s="1"/>
      <c r="C99" s="1"/>
      <c r="D99" s="1"/>
      <c r="E99" s="1"/>
      <c r="F99" s="1"/>
      <c r="G99" s="1"/>
      <c r="H99" s="7"/>
      <c r="I99" s="7"/>
      <c r="J99" s="14"/>
      <c r="K99" s="14"/>
      <c r="L99" s="7"/>
    </row>
    <row r="100" spans="1:12" ht="12.75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4"/>
      <c r="L100" s="7"/>
    </row>
    <row r="101" spans="1:12" ht="12.75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4"/>
      <c r="L101" s="7"/>
    </row>
    <row r="102" spans="1:12" ht="12.75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4"/>
      <c r="L102" s="7"/>
    </row>
    <row r="103" spans="1:12" ht="12.75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4"/>
      <c r="L103" s="7"/>
    </row>
    <row r="104" spans="1:12" ht="12.75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4"/>
      <c r="L104" s="7"/>
    </row>
    <row r="105" spans="1:12" ht="12.75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4"/>
      <c r="L105" s="7"/>
    </row>
    <row r="106" spans="1:12" ht="12.75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4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3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3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3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3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3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3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3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3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3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3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3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3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3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3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3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3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3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3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3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3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3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3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3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3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3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3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3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3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3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3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3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3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3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3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3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3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3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3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3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3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3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3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3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3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3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3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3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3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3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3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3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3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3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3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3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3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3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3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3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3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3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3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3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3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3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3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3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3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3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3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3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3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3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3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3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3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3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3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3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3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3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3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3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3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3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3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3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3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3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3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3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3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3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3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3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3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3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3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3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3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3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3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3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3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3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3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3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3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3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3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3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3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3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3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3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3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3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3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3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3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3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3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3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3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3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3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3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3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3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3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3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3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3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3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3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3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3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3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3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3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3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3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3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3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3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3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3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3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3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3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3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3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3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3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3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3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3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3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3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3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3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3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3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3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3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3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3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3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3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3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3"/>
      <c r="L277" s="7"/>
    </row>
    <row r="278" spans="1:12" ht="12.75">
      <c r="A278" s="1"/>
      <c r="B278" s="1"/>
      <c r="C278" s="1"/>
      <c r="D278" s="1"/>
      <c r="E278" s="1"/>
      <c r="F278" s="1"/>
      <c r="G278" s="1"/>
      <c r="H278" s="7"/>
      <c r="I278" s="7"/>
      <c r="J278" s="14"/>
      <c r="K278" s="13"/>
      <c r="L278" s="7"/>
    </row>
    <row r="279" spans="1:12" ht="12.75">
      <c r="A279" s="1"/>
      <c r="B279" s="1"/>
      <c r="C279" s="1"/>
      <c r="D279" s="1"/>
      <c r="E279" s="1"/>
      <c r="F279" s="1"/>
      <c r="G279" s="1"/>
      <c r="H279" s="7"/>
      <c r="I279" s="7"/>
      <c r="J279" s="14"/>
      <c r="K279" s="13"/>
      <c r="L279" s="7"/>
    </row>
    <row r="280" spans="1:12" ht="12.75">
      <c r="A280" s="1"/>
      <c r="B280" s="1"/>
      <c r="C280" s="1"/>
      <c r="D280" s="1"/>
      <c r="E280" s="1"/>
      <c r="F280" s="1"/>
      <c r="G280" s="1"/>
      <c r="H280" s="7"/>
      <c r="I280" s="7"/>
      <c r="J280" s="14"/>
      <c r="K280" s="13"/>
      <c r="L280" s="7"/>
    </row>
    <row r="281" spans="1:12" ht="12.75">
      <c r="A281" s="1"/>
      <c r="B281" s="1"/>
      <c r="C281" s="1"/>
      <c r="D281" s="1"/>
      <c r="E281" s="1"/>
      <c r="F281" s="1"/>
      <c r="G281" s="1"/>
      <c r="H281" s="7"/>
      <c r="I281" s="7"/>
      <c r="J281" s="14"/>
      <c r="K281" s="13"/>
      <c r="L281" s="7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43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43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43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43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43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43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43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43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43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43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43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43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43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43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43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43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43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43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43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43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43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43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43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43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43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43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43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43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43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43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43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43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43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43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43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43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43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43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43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43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43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43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43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43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43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43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43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43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43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43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43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43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43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43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43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43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43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43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43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43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43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43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43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43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43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43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43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43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43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43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43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43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43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43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43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43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43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43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43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43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43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43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43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43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43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43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43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43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43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43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43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43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43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43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43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43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43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43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43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43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43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43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43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43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43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43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43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43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43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43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43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43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43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43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43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43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43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43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43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43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43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43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43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43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43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43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43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43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43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43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43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43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43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43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43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43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43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43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43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43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43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43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43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43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43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43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43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43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43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43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43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43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43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43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43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43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43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43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43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43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43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43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43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43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43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43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43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43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43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43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43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43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43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43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43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43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43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43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43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43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43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43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43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43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43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43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43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43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43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43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43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43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43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43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43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43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43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43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43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43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43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43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43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43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43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43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43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43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43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43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43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43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43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43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43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43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43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43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43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43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43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43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43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43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43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43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43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43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43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43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43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43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43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43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43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43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43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43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43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43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43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43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43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43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43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43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43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43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43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43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43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43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43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43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43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43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43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43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43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43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43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43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43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43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43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43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43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43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43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43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43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43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43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43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43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43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43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43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43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43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43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43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43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43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43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43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43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43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43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43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43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43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43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43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43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43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43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43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43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43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43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43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43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43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43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43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43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43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43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43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43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43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43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43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43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43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43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43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43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43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43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43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43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43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43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43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43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43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43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43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43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43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43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43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43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43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43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43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43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43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43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43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43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43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43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43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43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43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43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43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43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43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43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43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43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43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43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43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43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43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43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43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43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43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43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43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43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43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43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43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43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43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43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43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43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43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43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43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43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43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43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43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43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43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43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43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43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43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43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43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43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43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43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43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43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43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43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43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43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43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43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43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43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43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43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43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43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43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43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43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43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43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43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43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43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43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43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43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43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43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43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43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43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43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43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43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43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43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43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43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43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43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43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43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43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43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43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43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43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43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43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43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43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43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43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43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43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43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43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43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43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43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43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43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43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43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43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43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43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43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43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43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43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43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43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43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43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43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43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43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43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43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43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43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43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43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43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43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43"/>
    </row>
  </sheetData>
  <mergeCells count="4">
    <mergeCell ref="A1:K1"/>
    <mergeCell ref="C2:E2"/>
    <mergeCell ref="F2:H2"/>
    <mergeCell ref="I2:K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2006-02-15T14:04:24Z</cp:lastPrinted>
  <dcterms:created xsi:type="dcterms:W3CDTF">2003-02-16T15:29:31Z</dcterms:created>
  <dcterms:modified xsi:type="dcterms:W3CDTF">2005-12-15T16:18:05Z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