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Munka1" sheetId="1" r:id="rId1"/>
  </sheets>
  <definedNames>
    <definedName name="_xlnm.Print_Area" localSheetId="0">'Munka1'!$A:$IV</definedName>
  </definedNames>
  <calcPr fullCalcOnLoad="1"/>
</workbook>
</file>

<file path=xl/sharedStrings.xml><?xml version="1.0" encoding="utf-8"?>
<sst xmlns="http://schemas.openxmlformats.org/spreadsheetml/2006/main" count="77" uniqueCount="74">
  <si>
    <t>Cím</t>
  </si>
  <si>
    <t>Feladat megnevezés</t>
  </si>
  <si>
    <t xml:space="preserve">Inézményi </t>
  </si>
  <si>
    <t>Beruházás</t>
  </si>
  <si>
    <t>Felújítás</t>
  </si>
  <si>
    <t>Átadott</t>
  </si>
  <si>
    <t>Áfa</t>
  </si>
  <si>
    <t>Tartalék</t>
  </si>
  <si>
    <t>Összesen</t>
  </si>
  <si>
    <t xml:space="preserve">beszerzések </t>
  </si>
  <si>
    <t>pénzeszk.</t>
  </si>
  <si>
    <t>támogatás</t>
  </si>
  <si>
    <t>1 2 5</t>
  </si>
  <si>
    <t>1 2 8</t>
  </si>
  <si>
    <t>1 2</t>
  </si>
  <si>
    <t>1 5 2</t>
  </si>
  <si>
    <t>Pótelőirányzat összesen</t>
  </si>
  <si>
    <t>Pótelőirányzat</t>
  </si>
  <si>
    <t>Lak.szerz.</t>
  </si>
  <si>
    <t>Hitel</t>
  </si>
  <si>
    <t>törl.</t>
  </si>
  <si>
    <t>Kamat</t>
  </si>
  <si>
    <t>törleszt.</t>
  </si>
  <si>
    <t>Saját ingatlan hasznosítás</t>
  </si>
  <si>
    <t xml:space="preserve">Saját ingatlan hasznosítás összesen </t>
  </si>
  <si>
    <t>Laktanya állapot felmérés</t>
  </si>
  <si>
    <t>Településrendezési terv felülvizsgálat</t>
  </si>
  <si>
    <t>1 2 7</t>
  </si>
  <si>
    <t>Temető  tervezés</t>
  </si>
  <si>
    <t>1 1</t>
  </si>
  <si>
    <t>1 5 3</t>
  </si>
  <si>
    <t>Önk.ig.tev.   fénymásoló, számítógép</t>
  </si>
  <si>
    <t>Város és község rendezés:</t>
  </si>
  <si>
    <t>Lakásszerzési támogatás</t>
  </si>
  <si>
    <t>1 2 10</t>
  </si>
  <si>
    <t>Közutak:  Zrinyi u. felújítás</t>
  </si>
  <si>
    <t>Játszótér felújítás</t>
  </si>
  <si>
    <t>1 2 3</t>
  </si>
  <si>
    <t>Hulladékgazd. Regionális hulladéklerakó</t>
  </si>
  <si>
    <t>1 5 4</t>
  </si>
  <si>
    <t>Gazd. és terüeltfejl: Templom felújítás</t>
  </si>
  <si>
    <t>Város és községrendezés összesen</t>
  </si>
  <si>
    <t>Szennyvíz kezelés</t>
  </si>
  <si>
    <t>Település üzemeltetés összesen</t>
  </si>
  <si>
    <t>1 5 6</t>
  </si>
  <si>
    <t>Önk. int. ellátó:  porszívó</t>
  </si>
  <si>
    <t>Hitel törlesztés</t>
  </si>
  <si>
    <t>Egyéb feladatok összesen</t>
  </si>
  <si>
    <t>2 4</t>
  </si>
  <si>
    <t xml:space="preserve">Óvodai int. vagyon:  mosógép </t>
  </si>
  <si>
    <t>3 1</t>
  </si>
  <si>
    <t>Részben önálóan gazd. módosított előir.</t>
  </si>
  <si>
    <t>4 3</t>
  </si>
  <si>
    <t xml:space="preserve">Eü. egyéb feladat: ügyelet gépkocsi, EKG </t>
  </si>
  <si>
    <t>Sport tev:  sportpálya felújítás</t>
  </si>
  <si>
    <t xml:space="preserve">Polgármesteri Hiv. módosított  előir. össz. </t>
  </si>
  <si>
    <t xml:space="preserve">6 1 </t>
  </si>
  <si>
    <t>Műv.Közp.  RTV kamera,  TV kimenet</t>
  </si>
  <si>
    <t>Önkormányzat módosított előir. összesen</t>
  </si>
  <si>
    <t>Település  üzemeltetés mód. előirányzat</t>
  </si>
  <si>
    <t>Közutak lét. módosított előirányzat</t>
  </si>
  <si>
    <t>Póelőirányzat</t>
  </si>
  <si>
    <t>Sajét ingatlan haszn. módosított előirányzat</t>
  </si>
  <si>
    <t>Tárgyi eszköz  értékesítés áfa befizetés pótei.</t>
  </si>
  <si>
    <t>Pótelőirnyzat</t>
  </si>
  <si>
    <t xml:space="preserve">Egyéb feladatok  módosított előir. össz. </t>
  </si>
  <si>
    <t xml:space="preserve">Tü. vízszállító beszerzésre póteőlir. </t>
  </si>
  <si>
    <t>Gazd. és terfejl. módosított előirányzat</t>
  </si>
  <si>
    <t xml:space="preserve">Ált. isk.mód. előirányzat  szoftver </t>
  </si>
  <si>
    <t>Polgármesteri Hivatal mód.előir.össz. IV.hó</t>
  </si>
  <si>
    <t>Részben önállóan gazd. mód. előirányzat IV.hó</t>
  </si>
  <si>
    <t>Önkormányzat mód. előir. összesen IV.hó</t>
  </si>
  <si>
    <t>Hiv.tűzoltóság eszköz beszerzés pótelőir.</t>
  </si>
  <si>
    <t xml:space="preserve">5. számú  melléklet a 11/2006.(VI.30.) önkormányzati rendelethez
Rétság Város Önkormányzat 2006. évi  módosított  fejlesztési célú kiadásai  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</si>
</sst>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\ dd"/>
  </numFmts>
  <fonts count="19">
    <font>
      <sz val="10"/>
      <name val="Arial"/>
      <family val="0"/>
    </font>
    <font>
      <b/>
      <sz val="9"/>
      <color indexed="8"/>
      <name val="Times New Roman"/>
      <family val="1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Times New Roman"/>
      <family val="1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9"/>
      <name val="Times New Roman"/>
      <family val="1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8"/>
      </top>
      <bottom>
        <color indexed="63"/>
      </bottom>
    </border>
    <border>
      <left style="thin"/>
      <right style="thin"/>
      <top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8"/>
      </top>
      <bottom>
        <color indexed="63"/>
      </bottom>
    </border>
    <border>
      <left style="medium"/>
      <right>
        <color indexed="8"/>
      </right>
      <top style="medium"/>
      <bottom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8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8"/>
      </bottom>
    </border>
    <border>
      <left style="thin"/>
      <right style="thin"/>
      <top style="medium"/>
      <bottom>
        <color indexed="8"/>
      </bottom>
    </border>
    <border>
      <left>
        <color indexed="63"/>
      </left>
      <right style="medium">
        <color indexed="8"/>
      </right>
      <top style="medium"/>
      <bottom>
        <color indexed="8"/>
      </bottom>
    </border>
    <border>
      <left style="medium">
        <color indexed="8"/>
      </left>
      <right style="medium"/>
      <top style="medium"/>
      <bottom>
        <color indexed="8"/>
      </bottom>
    </border>
    <border>
      <left style="medium"/>
      <right>
        <color indexed="8"/>
      </right>
      <top>
        <color indexed="8"/>
      </top>
      <bottom>
        <color indexed="63"/>
      </bottom>
    </border>
    <border>
      <left style="medium">
        <color indexed="8"/>
      </left>
      <right style="medium"/>
      <top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8"/>
      </left>
      <right>
        <color indexed="63"/>
      </right>
      <top>
        <color indexed="8"/>
      </top>
      <bottom style="medium"/>
    </border>
    <border>
      <left>
        <color indexed="63"/>
      </left>
      <right>
        <color indexed="63"/>
      </right>
      <top>
        <color indexed="8"/>
      </top>
      <bottom style="medium"/>
    </border>
    <border>
      <left>
        <color indexed="63"/>
      </left>
      <right>
        <color indexed="8"/>
      </right>
      <top>
        <color indexed="8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2" borderId="1" xfId="0" applyBorder="1" applyAlignment="1">
      <alignment horizontal="center"/>
    </xf>
    <xf numFmtId="0" fontId="4" fillId="2" borderId="0" xfId="0" applyBorder="1" applyAlignment="1">
      <alignment horizontal="center"/>
    </xf>
    <xf numFmtId="0" fontId="4" fillId="2" borderId="0" xfId="0" applyBorder="1" applyAlignment="1">
      <alignment horizontal="center"/>
    </xf>
    <xf numFmtId="0" fontId="4" fillId="2" borderId="2" xfId="0" applyBorder="1" applyAlignment="1">
      <alignment horizontal="center"/>
    </xf>
    <xf numFmtId="0" fontId="4" fillId="2" borderId="3" xfId="0" applyFont="1" applyBorder="1" applyAlignment="1">
      <alignment horizontal="center"/>
    </xf>
    <xf numFmtId="0" fontId="3" fillId="0" borderId="0" xfId="0" applyBorder="1" applyAlignment="1">
      <alignment horizontal="center"/>
    </xf>
    <xf numFmtId="0" fontId="4" fillId="2" borderId="4" xfId="0" applyBorder="1" applyAlignment="1">
      <alignment horizontal="center"/>
    </xf>
    <xf numFmtId="0" fontId="4" fillId="2" borderId="5" xfId="0" applyBorder="1" applyAlignment="1">
      <alignment horizontal="center"/>
    </xf>
    <xf numFmtId="0" fontId="4" fillId="2" borderId="6" xfId="0" applyBorder="1" applyAlignment="1">
      <alignment horizontal="center"/>
    </xf>
    <xf numFmtId="0" fontId="4" fillId="2" borderId="7" xfId="0" applyBorder="1" applyAlignment="1">
      <alignment horizontal="center"/>
    </xf>
    <xf numFmtId="0" fontId="4" fillId="2" borderId="8" xfId="0" applyFont="1" applyBorder="1" applyAlignment="1">
      <alignment horizontal="center"/>
    </xf>
    <xf numFmtId="0" fontId="4" fillId="2" borderId="9" xfId="0" applyFont="1" applyBorder="1" applyAlignment="1">
      <alignment horizontal="center"/>
    </xf>
    <xf numFmtId="0" fontId="4" fillId="2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2" borderId="11" xfId="0" applyBorder="1" applyAlignment="1">
      <alignment horizontal="center"/>
    </xf>
    <xf numFmtId="0" fontId="4" fillId="2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3" fontId="13" fillId="0" borderId="17" xfId="0" applyNumberFormat="1" applyFont="1" applyBorder="1" applyAlignment="1">
      <alignment/>
    </xf>
    <xf numFmtId="3" fontId="13" fillId="0" borderId="18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3" fontId="13" fillId="0" borderId="20" xfId="0" applyNumberFormat="1" applyFont="1" applyBorder="1" applyAlignment="1">
      <alignment/>
    </xf>
    <xf numFmtId="3" fontId="13" fillId="0" borderId="21" xfId="0" applyNumberFormat="1" applyFont="1" applyBorder="1" applyAlignment="1">
      <alignment/>
    </xf>
    <xf numFmtId="3" fontId="14" fillId="0" borderId="22" xfId="0" applyNumberFormat="1" applyFont="1" applyFill="1" applyBorder="1" applyAlignment="1">
      <alignment horizontal="left"/>
    </xf>
    <xf numFmtId="3" fontId="14" fillId="0" borderId="23" xfId="0" applyNumberFormat="1" applyFont="1" applyFill="1" applyBorder="1" applyAlignment="1">
      <alignment horizontal="left"/>
    </xf>
    <xf numFmtId="3" fontId="14" fillId="0" borderId="23" xfId="0" applyNumberFormat="1" applyFont="1" applyFill="1" applyBorder="1" applyAlignment="1">
      <alignment horizontal="right"/>
    </xf>
    <xf numFmtId="3" fontId="14" fillId="0" borderId="24" xfId="0" applyNumberFormat="1" applyFont="1" applyFill="1" applyBorder="1" applyAlignment="1">
      <alignment horizontal="right"/>
    </xf>
    <xf numFmtId="3" fontId="14" fillId="0" borderId="16" xfId="0" applyNumberFormat="1" applyFont="1" applyFill="1" applyBorder="1" applyAlignment="1">
      <alignment horizontal="left"/>
    </xf>
    <xf numFmtId="3" fontId="14" fillId="0" borderId="17" xfId="0" applyNumberFormat="1" applyFont="1" applyFill="1" applyBorder="1" applyAlignment="1">
      <alignment horizontal="left"/>
    </xf>
    <xf numFmtId="3" fontId="14" fillId="0" borderId="17" xfId="0" applyNumberFormat="1" applyFont="1" applyFill="1" applyBorder="1" applyAlignment="1">
      <alignment horizontal="right"/>
    </xf>
    <xf numFmtId="3" fontId="14" fillId="0" borderId="18" xfId="0" applyNumberFormat="1" applyFont="1" applyFill="1" applyBorder="1" applyAlignment="1">
      <alignment horizontal="right"/>
    </xf>
    <xf numFmtId="3" fontId="14" fillId="0" borderId="13" xfId="0" applyNumberFormat="1" applyFont="1" applyFill="1" applyBorder="1" applyAlignment="1">
      <alignment horizontal="left"/>
    </xf>
    <xf numFmtId="3" fontId="14" fillId="0" borderId="14" xfId="0" applyNumberFormat="1" applyFont="1" applyFill="1" applyBorder="1" applyAlignment="1">
      <alignment horizontal="left"/>
    </xf>
    <xf numFmtId="3" fontId="14" fillId="0" borderId="14" xfId="0" applyNumberFormat="1" applyFont="1" applyFill="1" applyBorder="1" applyAlignment="1">
      <alignment horizontal="right"/>
    </xf>
    <xf numFmtId="3" fontId="14" fillId="0" borderId="15" xfId="0" applyNumberFormat="1" applyFont="1" applyFill="1" applyBorder="1" applyAlignment="1">
      <alignment horizontal="right"/>
    </xf>
    <xf numFmtId="3" fontId="14" fillId="0" borderId="25" xfId="0" applyNumberFormat="1" applyFont="1" applyFill="1" applyBorder="1" applyAlignment="1">
      <alignment horizontal="left"/>
    </xf>
    <xf numFmtId="3" fontId="14" fillId="0" borderId="26" xfId="0" applyNumberFormat="1" applyFont="1" applyFill="1" applyBorder="1" applyAlignment="1">
      <alignment horizontal="left"/>
    </xf>
    <xf numFmtId="3" fontId="1" fillId="0" borderId="26" xfId="0" applyNumberFormat="1" applyFont="1" applyFill="1" applyBorder="1" applyAlignment="1">
      <alignment horizontal="right"/>
    </xf>
    <xf numFmtId="3" fontId="14" fillId="0" borderId="26" xfId="0" applyNumberFormat="1" applyFont="1" applyFill="1" applyBorder="1" applyAlignment="1">
      <alignment horizontal="right"/>
    </xf>
    <xf numFmtId="3" fontId="1" fillId="0" borderId="27" xfId="0" applyNumberFormat="1" applyFont="1" applyFill="1" applyBorder="1" applyAlignment="1">
      <alignment horizontal="right"/>
    </xf>
    <xf numFmtId="3" fontId="14" fillId="0" borderId="28" xfId="0" applyNumberFormat="1" applyFont="1" applyFill="1" applyBorder="1" applyAlignment="1">
      <alignment horizontal="left"/>
    </xf>
    <xf numFmtId="3" fontId="14" fillId="0" borderId="29" xfId="0" applyNumberFormat="1" applyFont="1" applyFill="1" applyBorder="1" applyAlignment="1">
      <alignment horizontal="left"/>
    </xf>
    <xf numFmtId="3" fontId="1" fillId="0" borderId="29" xfId="0" applyNumberFormat="1" applyFont="1" applyFill="1" applyBorder="1" applyAlignment="1">
      <alignment horizontal="center"/>
    </xf>
    <xf numFmtId="3" fontId="1" fillId="0" borderId="29" xfId="0" applyNumberFormat="1" applyFont="1" applyFill="1" applyBorder="1" applyAlignment="1">
      <alignment horizontal="right"/>
    </xf>
    <xf numFmtId="3" fontId="14" fillId="0" borderId="29" xfId="0" applyNumberFormat="1" applyFont="1" applyFill="1" applyBorder="1" applyAlignment="1">
      <alignment horizontal="right"/>
    </xf>
    <xf numFmtId="3" fontId="1" fillId="0" borderId="30" xfId="0" applyNumberFormat="1" applyFont="1" applyFill="1" applyBorder="1" applyAlignment="1">
      <alignment horizontal="right"/>
    </xf>
    <xf numFmtId="3" fontId="14" fillId="0" borderId="25" xfId="0" applyNumberFormat="1" applyFont="1" applyBorder="1" applyAlignment="1">
      <alignment/>
    </xf>
    <xf numFmtId="3" fontId="14" fillId="0" borderId="26" xfId="0" applyNumberFormat="1" applyFont="1" applyBorder="1" applyAlignment="1">
      <alignment/>
    </xf>
    <xf numFmtId="3" fontId="14" fillId="0" borderId="27" xfId="0" applyNumberFormat="1" applyFont="1" applyBorder="1" applyAlignment="1">
      <alignment/>
    </xf>
    <xf numFmtId="3" fontId="14" fillId="0" borderId="31" xfId="0" applyNumberFormat="1" applyFont="1" applyBorder="1" applyAlignment="1">
      <alignment/>
    </xf>
    <xf numFmtId="3" fontId="14" fillId="0" borderId="32" xfId="0" applyNumberFormat="1" applyFont="1" applyBorder="1" applyAlignment="1">
      <alignment/>
    </xf>
    <xf numFmtId="3" fontId="14" fillId="0" borderId="33" xfId="0" applyNumberFormat="1" applyFont="1" applyBorder="1" applyAlignment="1">
      <alignment/>
    </xf>
    <xf numFmtId="3" fontId="14" fillId="0" borderId="34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3" fontId="14" fillId="0" borderId="18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3" fontId="14" fillId="0" borderId="2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7" fillId="0" borderId="25" xfId="0" applyNumberFormat="1" applyFont="1" applyBorder="1" applyAlignment="1">
      <alignment/>
    </xf>
    <xf numFmtId="3" fontId="17" fillId="0" borderId="26" xfId="0" applyNumberFormat="1" applyFont="1" applyBorder="1" applyAlignment="1">
      <alignment/>
    </xf>
    <xf numFmtId="3" fontId="17" fillId="0" borderId="27" xfId="0" applyNumberFormat="1" applyFont="1" applyBorder="1" applyAlignment="1">
      <alignment/>
    </xf>
    <xf numFmtId="3" fontId="17" fillId="0" borderId="38" xfId="0" applyNumberFormat="1" applyFont="1" applyBorder="1" applyAlignment="1">
      <alignment/>
    </xf>
    <xf numFmtId="3" fontId="17" fillId="0" borderId="39" xfId="0" applyNumberFormat="1" applyFont="1" applyBorder="1" applyAlignment="1">
      <alignment/>
    </xf>
    <xf numFmtId="3" fontId="17" fillId="0" borderId="40" xfId="0" applyNumberFormat="1" applyFont="1" applyBorder="1" applyAlignment="1">
      <alignment/>
    </xf>
    <xf numFmtId="3" fontId="12" fillId="0" borderId="19" xfId="0" applyNumberFormat="1" applyFont="1" applyBorder="1" applyAlignment="1">
      <alignment/>
    </xf>
    <xf numFmtId="3" fontId="12" fillId="0" borderId="20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3" fontId="12" fillId="0" borderId="25" xfId="0" applyNumberFormat="1" applyFont="1" applyBorder="1" applyAlignment="1">
      <alignment/>
    </xf>
    <xf numFmtId="3" fontId="12" fillId="0" borderId="26" xfId="0" applyNumberFormat="1" applyFont="1" applyBorder="1" applyAlignment="1">
      <alignment/>
    </xf>
    <xf numFmtId="3" fontId="12" fillId="0" borderId="27" xfId="0" applyNumberFormat="1" applyFont="1" applyBorder="1" applyAlignment="1">
      <alignment/>
    </xf>
    <xf numFmtId="3" fontId="12" fillId="0" borderId="28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3" fontId="17" fillId="0" borderId="14" xfId="0" applyNumberFormat="1" applyFont="1" applyBorder="1" applyAlignment="1">
      <alignment/>
    </xf>
    <xf numFmtId="3" fontId="17" fillId="0" borderId="15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39" xfId="0" applyFont="1" applyBorder="1" applyAlignment="1">
      <alignment/>
    </xf>
    <xf numFmtId="3" fontId="12" fillId="0" borderId="39" xfId="0" applyNumberFormat="1" applyFont="1" applyBorder="1" applyAlignment="1">
      <alignment/>
    </xf>
    <xf numFmtId="3" fontId="12" fillId="0" borderId="40" xfId="0" applyNumberFormat="1" applyFont="1" applyBorder="1" applyAlignment="1">
      <alignment/>
    </xf>
    <xf numFmtId="3" fontId="1" fillId="0" borderId="26" xfId="0" applyNumberFormat="1" applyFont="1" applyFill="1" applyBorder="1" applyAlignment="1">
      <alignment horizontal="left"/>
    </xf>
    <xf numFmtId="3" fontId="1" fillId="0" borderId="20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 horizontal="right"/>
    </xf>
    <xf numFmtId="3" fontId="1" fillId="0" borderId="25" xfId="0" applyNumberFormat="1" applyFont="1" applyFill="1" applyBorder="1" applyAlignment="1">
      <alignment horizontal="left"/>
    </xf>
    <xf numFmtId="3" fontId="1" fillId="0" borderId="38" xfId="0" applyNumberFormat="1" applyFont="1" applyFill="1" applyBorder="1" applyAlignment="1">
      <alignment horizontal="left"/>
    </xf>
    <xf numFmtId="3" fontId="1" fillId="0" borderId="39" xfId="0" applyNumberFormat="1" applyFont="1" applyFill="1" applyBorder="1" applyAlignment="1">
      <alignment horizontal="left"/>
    </xf>
    <xf numFmtId="3" fontId="1" fillId="0" borderId="39" xfId="0" applyNumberFormat="1" applyFont="1" applyFill="1" applyBorder="1" applyAlignment="1">
      <alignment horizontal="right"/>
    </xf>
    <xf numFmtId="3" fontId="1" fillId="0" borderId="40" xfId="0" applyNumberFormat="1" applyFont="1" applyFill="1" applyBorder="1" applyAlignment="1">
      <alignment horizontal="right"/>
    </xf>
    <xf numFmtId="3" fontId="1" fillId="0" borderId="22" xfId="0" applyNumberFormat="1" applyFont="1" applyFill="1" applyBorder="1" applyAlignment="1">
      <alignment horizontal="left"/>
    </xf>
    <xf numFmtId="3" fontId="1" fillId="0" borderId="23" xfId="0" applyNumberFormat="1" applyFont="1" applyFill="1" applyBorder="1" applyAlignment="1">
      <alignment horizontal="left"/>
    </xf>
    <xf numFmtId="3" fontId="1" fillId="0" borderId="23" xfId="0" applyNumberFormat="1" applyFont="1" applyFill="1" applyBorder="1" applyAlignment="1">
      <alignment horizontal="right"/>
    </xf>
    <xf numFmtId="3" fontId="1" fillId="0" borderId="24" xfId="0" applyNumberFormat="1" applyFont="1" applyFill="1" applyBorder="1" applyAlignment="1">
      <alignment horizontal="right"/>
    </xf>
    <xf numFmtId="3" fontId="14" fillId="0" borderId="19" xfId="0" applyNumberFormat="1" applyFont="1" applyFill="1" applyBorder="1" applyAlignment="1">
      <alignment horizontal="left"/>
    </xf>
    <xf numFmtId="3" fontId="14" fillId="0" borderId="20" xfId="0" applyNumberFormat="1" applyFont="1" applyFill="1" applyBorder="1" applyAlignment="1">
      <alignment horizontal="left"/>
    </xf>
    <xf numFmtId="3" fontId="1" fillId="0" borderId="20" xfId="0" applyNumberFormat="1" applyFont="1" applyFill="1" applyBorder="1" applyAlignment="1">
      <alignment horizontal="center"/>
    </xf>
    <xf numFmtId="3" fontId="14" fillId="0" borderId="20" xfId="0" applyNumberFormat="1" applyFont="1" applyFill="1" applyBorder="1" applyAlignment="1">
      <alignment horizontal="right"/>
    </xf>
    <xf numFmtId="3" fontId="14" fillId="0" borderId="38" xfId="0" applyNumberFormat="1" applyFont="1" applyFill="1" applyBorder="1" applyAlignment="1">
      <alignment horizontal="left"/>
    </xf>
    <xf numFmtId="3" fontId="14" fillId="0" borderId="39" xfId="0" applyNumberFormat="1" applyFont="1" applyFill="1" applyBorder="1" applyAlignment="1">
      <alignment horizontal="left"/>
    </xf>
    <xf numFmtId="3" fontId="15" fillId="0" borderId="26" xfId="0" applyNumberFormat="1" applyFont="1" applyBorder="1" applyAlignment="1">
      <alignment/>
    </xf>
    <xf numFmtId="3" fontId="15" fillId="0" borderId="19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3" fontId="15" fillId="0" borderId="21" xfId="0" applyNumberFormat="1" applyFont="1" applyBorder="1" applyAlignment="1">
      <alignment/>
    </xf>
    <xf numFmtId="3" fontId="15" fillId="0" borderId="25" xfId="0" applyNumberFormat="1" applyFont="1" applyBorder="1" applyAlignment="1">
      <alignment/>
    </xf>
    <xf numFmtId="3" fontId="15" fillId="0" borderId="27" xfId="0" applyNumberFormat="1" applyFont="1" applyBorder="1" applyAlignment="1">
      <alignment/>
    </xf>
    <xf numFmtId="3" fontId="15" fillId="0" borderId="38" xfId="0" applyNumberFormat="1" applyFont="1" applyBorder="1" applyAlignment="1">
      <alignment/>
    </xf>
    <xf numFmtId="3" fontId="15" fillId="0" borderId="39" xfId="0" applyNumberFormat="1" applyFont="1" applyBorder="1" applyAlignment="1">
      <alignment/>
    </xf>
    <xf numFmtId="3" fontId="15" fillId="0" borderId="40" xfId="0" applyNumberFormat="1" applyFont="1" applyBorder="1" applyAlignment="1">
      <alignment/>
    </xf>
    <xf numFmtId="3" fontId="15" fillId="0" borderId="22" xfId="0" applyNumberFormat="1" applyFont="1" applyFill="1" applyBorder="1" applyAlignment="1">
      <alignment horizontal="left"/>
    </xf>
    <xf numFmtId="3" fontId="15" fillId="0" borderId="23" xfId="0" applyNumberFormat="1" applyFont="1" applyFill="1" applyBorder="1" applyAlignment="1">
      <alignment horizontal="left"/>
    </xf>
    <xf numFmtId="3" fontId="15" fillId="0" borderId="23" xfId="0" applyNumberFormat="1" applyFont="1" applyFill="1" applyBorder="1" applyAlignment="1">
      <alignment horizontal="right"/>
    </xf>
    <xf numFmtId="3" fontId="15" fillId="0" borderId="24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5" fillId="0" borderId="0" xfId="0" applyFont="1" applyBorder="1" applyAlignment="1">
      <alignment/>
    </xf>
    <xf numFmtId="3" fontId="16" fillId="0" borderId="41" xfId="0" applyNumberFormat="1" applyFont="1" applyBorder="1" applyAlignment="1">
      <alignment/>
    </xf>
    <xf numFmtId="3" fontId="16" fillId="0" borderId="42" xfId="0" applyNumberFormat="1" applyFont="1" applyBorder="1" applyAlignment="1">
      <alignment/>
    </xf>
    <xf numFmtId="3" fontId="14" fillId="0" borderId="26" xfId="0" applyNumberFormat="1" applyFont="1" applyBorder="1" applyAlignment="1">
      <alignment/>
    </xf>
    <xf numFmtId="3" fontId="14" fillId="0" borderId="25" xfId="0" applyNumberFormat="1" applyFont="1" applyBorder="1" applyAlignment="1">
      <alignment/>
    </xf>
    <xf numFmtId="3" fontId="14" fillId="0" borderId="27" xfId="0" applyNumberFormat="1" applyFont="1" applyBorder="1" applyAlignment="1">
      <alignment/>
    </xf>
    <xf numFmtId="3" fontId="14" fillId="0" borderId="38" xfId="0" applyNumberFormat="1" applyFont="1" applyBorder="1" applyAlignment="1">
      <alignment/>
    </xf>
    <xf numFmtId="3" fontId="14" fillId="0" borderId="39" xfId="0" applyNumberFormat="1" applyFont="1" applyBorder="1" applyAlignment="1">
      <alignment/>
    </xf>
    <xf numFmtId="3" fontId="14" fillId="0" borderId="40" xfId="0" applyNumberFormat="1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6" fillId="0" borderId="26" xfId="0" applyNumberFormat="1" applyFont="1" applyBorder="1" applyAlignment="1">
      <alignment/>
    </xf>
    <xf numFmtId="0" fontId="13" fillId="0" borderId="16" xfId="0" applyFont="1" applyBorder="1" applyAlignment="1">
      <alignment/>
    </xf>
    <xf numFmtId="3" fontId="1" fillId="0" borderId="45" xfId="0" applyNumberFormat="1" applyFont="1" applyBorder="1" applyAlignment="1">
      <alignment/>
    </xf>
    <xf numFmtId="3" fontId="16" fillId="0" borderId="19" xfId="0" applyNumberFormat="1" applyFont="1" applyBorder="1" applyAlignment="1">
      <alignment/>
    </xf>
    <xf numFmtId="3" fontId="16" fillId="0" borderId="20" xfId="0" applyNumberFormat="1" applyFont="1" applyBorder="1" applyAlignment="1">
      <alignment/>
    </xf>
    <xf numFmtId="3" fontId="16" fillId="0" borderId="21" xfId="0" applyNumberFormat="1" applyFont="1" applyBorder="1" applyAlignment="1">
      <alignment/>
    </xf>
    <xf numFmtId="3" fontId="16" fillId="0" borderId="25" xfId="0" applyNumberFormat="1" applyFont="1" applyBorder="1" applyAlignment="1">
      <alignment/>
    </xf>
    <xf numFmtId="3" fontId="16" fillId="0" borderId="27" xfId="0" applyNumberFormat="1" applyFont="1" applyBorder="1" applyAlignment="1">
      <alignment/>
    </xf>
    <xf numFmtId="3" fontId="16" fillId="0" borderId="39" xfId="0" applyNumberFormat="1" applyFont="1" applyBorder="1" applyAlignment="1">
      <alignment/>
    </xf>
    <xf numFmtId="3" fontId="16" fillId="0" borderId="40" xfId="0" applyNumberFormat="1" applyFont="1" applyBorder="1" applyAlignment="1">
      <alignment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.7109375" style="0" customWidth="1"/>
    <col min="2" max="2" width="33.8515625" style="0" customWidth="1"/>
    <col min="3" max="3" width="11.00390625" style="0" customWidth="1"/>
    <col min="4" max="4" width="10.00390625" style="0" customWidth="1"/>
    <col min="5" max="5" width="8.7109375" style="0" customWidth="1"/>
    <col min="6" max="6" width="8.421875" style="0" customWidth="1"/>
    <col min="7" max="8" width="7.7109375" style="0" customWidth="1"/>
    <col min="9" max="9" width="10.8515625" style="0" customWidth="1"/>
    <col min="10" max="10" width="8.140625" style="0" customWidth="1"/>
    <col min="11" max="11" width="10.57421875" style="0" customWidth="1"/>
  </cols>
  <sheetData>
    <row r="1" spans="1:12" s="1" customFormat="1" ht="39" customHeight="1" thickBot="1">
      <c r="A1" s="161" t="s">
        <v>73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3"/>
    </row>
    <row r="2" spans="1:13" ht="10.5" customHeight="1">
      <c r="A2" s="10" t="s">
        <v>0</v>
      </c>
      <c r="B2" s="11" t="s">
        <v>1</v>
      </c>
      <c r="C2" s="12" t="s">
        <v>2</v>
      </c>
      <c r="D2" s="11" t="s">
        <v>3</v>
      </c>
      <c r="E2" s="12" t="s">
        <v>4</v>
      </c>
      <c r="F2" s="11" t="s">
        <v>5</v>
      </c>
      <c r="G2" s="13" t="s">
        <v>6</v>
      </c>
      <c r="H2" s="14" t="s">
        <v>18</v>
      </c>
      <c r="I2" s="15" t="s">
        <v>19</v>
      </c>
      <c r="J2" s="12" t="s">
        <v>7</v>
      </c>
      <c r="K2" s="11" t="s">
        <v>8</v>
      </c>
      <c r="L2" s="16" t="s">
        <v>21</v>
      </c>
      <c r="M2" s="9"/>
    </row>
    <row r="3" spans="1:12" ht="10.5" customHeight="1" thickBot="1">
      <c r="A3" s="20"/>
      <c r="B3" s="4"/>
      <c r="C3" s="5" t="s">
        <v>9</v>
      </c>
      <c r="D3" s="4"/>
      <c r="E3" s="5"/>
      <c r="F3" s="4" t="s">
        <v>10</v>
      </c>
      <c r="G3" s="6"/>
      <c r="H3" s="7" t="s">
        <v>11</v>
      </c>
      <c r="I3" s="8" t="s">
        <v>20</v>
      </c>
      <c r="J3" s="5"/>
      <c r="K3" s="4"/>
      <c r="L3" s="21" t="s">
        <v>22</v>
      </c>
    </row>
    <row r="4" spans="1:12" s="22" customFormat="1" ht="13.5" thickBot="1">
      <c r="A4" s="30" t="s">
        <v>29</v>
      </c>
      <c r="B4" s="31" t="s">
        <v>31</v>
      </c>
      <c r="C4" s="31">
        <v>200</v>
      </c>
      <c r="D4" s="31"/>
      <c r="E4" s="31"/>
      <c r="F4" s="31"/>
      <c r="G4" s="31">
        <v>40</v>
      </c>
      <c r="H4" s="31"/>
      <c r="I4" s="31"/>
      <c r="J4" s="31"/>
      <c r="K4" s="31">
        <f aca="true" t="shared" si="0" ref="K4:K9">SUM(C4:J4)</f>
        <v>240</v>
      </c>
      <c r="L4" s="32"/>
    </row>
    <row r="5" spans="1:12" s="19" customFormat="1" ht="13.5" thickBot="1">
      <c r="A5" s="33" t="s">
        <v>37</v>
      </c>
      <c r="B5" s="34" t="s">
        <v>38</v>
      </c>
      <c r="C5" s="34"/>
      <c r="D5" s="34"/>
      <c r="E5" s="34"/>
      <c r="F5" s="34">
        <v>5721</v>
      </c>
      <c r="G5" s="34"/>
      <c r="H5" s="34"/>
      <c r="I5" s="34"/>
      <c r="J5" s="34"/>
      <c r="K5" s="34">
        <f t="shared" si="0"/>
        <v>5721</v>
      </c>
      <c r="L5" s="35"/>
    </row>
    <row r="6" spans="1:12" s="19" customFormat="1" ht="12.75">
      <c r="A6" s="36" t="s">
        <v>12</v>
      </c>
      <c r="B6" s="37" t="s">
        <v>32</v>
      </c>
      <c r="C6" s="37"/>
      <c r="D6" s="37"/>
      <c r="E6" s="37"/>
      <c r="F6" s="37"/>
      <c r="G6" s="37"/>
      <c r="H6" s="37"/>
      <c r="I6" s="37"/>
      <c r="J6" s="37"/>
      <c r="K6" s="37">
        <f t="shared" si="0"/>
        <v>0</v>
      </c>
      <c r="L6" s="38"/>
    </row>
    <row r="7" spans="1:12" s="18" customFormat="1" ht="10.5" customHeight="1">
      <c r="A7" s="39"/>
      <c r="B7" s="40" t="s">
        <v>26</v>
      </c>
      <c r="C7" s="40"/>
      <c r="D7" s="41">
        <v>650</v>
      </c>
      <c r="E7" s="41"/>
      <c r="F7" s="41"/>
      <c r="G7" s="41">
        <v>130</v>
      </c>
      <c r="H7" s="41"/>
      <c r="I7" s="41"/>
      <c r="J7" s="41"/>
      <c r="K7" s="41">
        <f t="shared" si="0"/>
        <v>780</v>
      </c>
      <c r="L7" s="42"/>
    </row>
    <row r="8" spans="1:12" s="18" customFormat="1" ht="10.5" customHeight="1">
      <c r="A8" s="39"/>
      <c r="B8" s="40" t="s">
        <v>33</v>
      </c>
      <c r="C8" s="40"/>
      <c r="D8" s="41"/>
      <c r="E8" s="41"/>
      <c r="F8" s="41"/>
      <c r="G8" s="41"/>
      <c r="H8" s="41">
        <v>1500</v>
      </c>
      <c r="I8" s="41"/>
      <c r="J8" s="41"/>
      <c r="K8" s="41">
        <f t="shared" si="0"/>
        <v>1500</v>
      </c>
      <c r="L8" s="42"/>
    </row>
    <row r="9" spans="1:12" s="18" customFormat="1" ht="10.5" customHeight="1" thickBot="1">
      <c r="A9" s="43"/>
      <c r="B9" s="44" t="s">
        <v>36</v>
      </c>
      <c r="C9" s="44"/>
      <c r="D9" s="45"/>
      <c r="E9" s="45">
        <v>800</v>
      </c>
      <c r="F9" s="45"/>
      <c r="G9" s="45">
        <v>160</v>
      </c>
      <c r="H9" s="45"/>
      <c r="I9" s="45"/>
      <c r="J9" s="45"/>
      <c r="K9" s="45">
        <f t="shared" si="0"/>
        <v>960</v>
      </c>
      <c r="L9" s="46"/>
    </row>
    <row r="10" spans="1:12" s="18" customFormat="1" ht="10.5" customHeight="1" thickBot="1">
      <c r="A10" s="47"/>
      <c r="B10" s="48" t="s">
        <v>41</v>
      </c>
      <c r="C10" s="49">
        <f>SUM(C6:C9)</f>
        <v>0</v>
      </c>
      <c r="D10" s="49">
        <f aca="true" t="shared" si="1" ref="D10:L10">SUM(D6:D9)</f>
        <v>650</v>
      </c>
      <c r="E10" s="49">
        <f t="shared" si="1"/>
        <v>800</v>
      </c>
      <c r="F10" s="49">
        <f t="shared" si="1"/>
        <v>0</v>
      </c>
      <c r="G10" s="49">
        <f t="shared" si="1"/>
        <v>290</v>
      </c>
      <c r="H10" s="49">
        <f t="shared" si="1"/>
        <v>1500</v>
      </c>
      <c r="I10" s="49">
        <f t="shared" si="1"/>
        <v>0</v>
      </c>
      <c r="J10" s="49">
        <f t="shared" si="1"/>
        <v>0</v>
      </c>
      <c r="K10" s="49">
        <f t="shared" si="1"/>
        <v>3240</v>
      </c>
      <c r="L10" s="50">
        <f t="shared" si="1"/>
        <v>0</v>
      </c>
    </row>
    <row r="11" spans="1:12" s="18" customFormat="1" ht="10.5" customHeight="1">
      <c r="A11" s="39" t="s">
        <v>13</v>
      </c>
      <c r="B11" s="40" t="s">
        <v>42</v>
      </c>
      <c r="C11" s="41"/>
      <c r="D11" s="41"/>
      <c r="E11" s="41"/>
      <c r="F11" s="41"/>
      <c r="G11" s="41"/>
      <c r="H11" s="41"/>
      <c r="I11" s="41">
        <v>12000</v>
      </c>
      <c r="J11" s="41"/>
      <c r="K11" s="41">
        <f>SUM(C11:J11)</f>
        <v>12000</v>
      </c>
      <c r="L11" s="42">
        <v>5000</v>
      </c>
    </row>
    <row r="12" spans="1:12" s="23" customFormat="1" ht="10.5" customHeight="1" thickBot="1">
      <c r="A12" s="56" t="s">
        <v>27</v>
      </c>
      <c r="B12" s="57" t="s">
        <v>28</v>
      </c>
      <c r="C12" s="58"/>
      <c r="D12" s="59">
        <v>1150</v>
      </c>
      <c r="E12" s="59"/>
      <c r="F12" s="59"/>
      <c r="G12" s="59">
        <v>230</v>
      </c>
      <c r="H12" s="59"/>
      <c r="I12" s="59"/>
      <c r="J12" s="59"/>
      <c r="K12" s="60">
        <f>SUM(C12:J12)</f>
        <v>1380</v>
      </c>
      <c r="L12" s="61"/>
    </row>
    <row r="13" spans="1:12" s="23" customFormat="1" ht="10.5" customHeight="1">
      <c r="A13" s="118" t="s">
        <v>34</v>
      </c>
      <c r="B13" s="119" t="s">
        <v>35</v>
      </c>
      <c r="C13" s="120"/>
      <c r="D13" s="107"/>
      <c r="E13" s="107">
        <v>3198</v>
      </c>
      <c r="F13" s="107"/>
      <c r="G13" s="107">
        <v>640</v>
      </c>
      <c r="H13" s="107"/>
      <c r="I13" s="107"/>
      <c r="J13" s="107"/>
      <c r="K13" s="121">
        <f>SUM(C13:J13)</f>
        <v>3838</v>
      </c>
      <c r="L13" s="108"/>
    </row>
    <row r="14" spans="1:12" s="23" customFormat="1" ht="10.5" customHeight="1">
      <c r="A14" s="51"/>
      <c r="B14" s="52" t="s">
        <v>17</v>
      </c>
      <c r="C14" s="53"/>
      <c r="D14" s="53"/>
      <c r="E14" s="53">
        <v>-3126</v>
      </c>
      <c r="F14" s="53"/>
      <c r="G14" s="53">
        <v>-625</v>
      </c>
      <c r="H14" s="53"/>
      <c r="I14" s="53"/>
      <c r="J14" s="53"/>
      <c r="K14" s="54">
        <f>SUM(C14:J14)</f>
        <v>-3751</v>
      </c>
      <c r="L14" s="55"/>
    </row>
    <row r="15" spans="1:12" s="23" customFormat="1" ht="10.5" customHeight="1" thickBot="1">
      <c r="A15" s="122"/>
      <c r="B15" s="123" t="s">
        <v>60</v>
      </c>
      <c r="C15" s="112">
        <f>SUM(C13:C14)</f>
        <v>0</v>
      </c>
      <c r="D15" s="112">
        <f aca="true" t="shared" si="2" ref="D15:L15">SUM(D13:D14)</f>
        <v>0</v>
      </c>
      <c r="E15" s="112">
        <f t="shared" si="2"/>
        <v>72</v>
      </c>
      <c r="F15" s="112">
        <f t="shared" si="2"/>
        <v>0</v>
      </c>
      <c r="G15" s="112">
        <f t="shared" si="2"/>
        <v>15</v>
      </c>
      <c r="H15" s="112">
        <f t="shared" si="2"/>
        <v>0</v>
      </c>
      <c r="I15" s="112">
        <f t="shared" si="2"/>
        <v>0</v>
      </c>
      <c r="J15" s="112">
        <f t="shared" si="2"/>
        <v>0</v>
      </c>
      <c r="K15" s="112">
        <f t="shared" si="2"/>
        <v>87</v>
      </c>
      <c r="L15" s="113">
        <f t="shared" si="2"/>
        <v>0</v>
      </c>
    </row>
    <row r="16" spans="1:12" s="23" customFormat="1" ht="10.5" customHeight="1">
      <c r="A16" s="114" t="s">
        <v>14</v>
      </c>
      <c r="B16" s="115" t="s">
        <v>43</v>
      </c>
      <c r="C16" s="116">
        <f aca="true" t="shared" si="3" ref="C16:L16">C5+C10+C11+C12+C13</f>
        <v>0</v>
      </c>
      <c r="D16" s="116">
        <f t="shared" si="3"/>
        <v>1800</v>
      </c>
      <c r="E16" s="116">
        <f t="shared" si="3"/>
        <v>3998</v>
      </c>
      <c r="F16" s="116">
        <f t="shared" si="3"/>
        <v>5721</v>
      </c>
      <c r="G16" s="116">
        <f t="shared" si="3"/>
        <v>1160</v>
      </c>
      <c r="H16" s="116">
        <f t="shared" si="3"/>
        <v>1500</v>
      </c>
      <c r="I16" s="116">
        <f t="shared" si="3"/>
        <v>12000</v>
      </c>
      <c r="J16" s="116">
        <f t="shared" si="3"/>
        <v>0</v>
      </c>
      <c r="K16" s="116">
        <f t="shared" si="3"/>
        <v>26179</v>
      </c>
      <c r="L16" s="117">
        <f t="shared" si="3"/>
        <v>5000</v>
      </c>
    </row>
    <row r="17" spans="1:12" s="23" customFormat="1" ht="10.5" customHeight="1">
      <c r="A17" s="109"/>
      <c r="B17" s="106" t="s">
        <v>17</v>
      </c>
      <c r="C17" s="53"/>
      <c r="D17" s="53">
        <f aca="true" t="shared" si="4" ref="D17:L17">D14</f>
        <v>0</v>
      </c>
      <c r="E17" s="53">
        <f t="shared" si="4"/>
        <v>-3126</v>
      </c>
      <c r="F17" s="53">
        <f t="shared" si="4"/>
        <v>0</v>
      </c>
      <c r="G17" s="53">
        <f t="shared" si="4"/>
        <v>-625</v>
      </c>
      <c r="H17" s="53">
        <f t="shared" si="4"/>
        <v>0</v>
      </c>
      <c r="I17" s="53">
        <f t="shared" si="4"/>
        <v>0</v>
      </c>
      <c r="J17" s="53">
        <f t="shared" si="4"/>
        <v>0</v>
      </c>
      <c r="K17" s="53">
        <f t="shared" si="4"/>
        <v>-3751</v>
      </c>
      <c r="L17" s="55">
        <f t="shared" si="4"/>
        <v>0</v>
      </c>
    </row>
    <row r="18" spans="1:12" s="23" customFormat="1" ht="10.5" customHeight="1" thickBot="1">
      <c r="A18" s="110"/>
      <c r="B18" s="111" t="s">
        <v>59</v>
      </c>
      <c r="C18" s="112">
        <f>SUM(C16:C17)</f>
        <v>0</v>
      </c>
      <c r="D18" s="112">
        <f aca="true" t="shared" si="5" ref="D18:L18">SUM(D16:D17)</f>
        <v>1800</v>
      </c>
      <c r="E18" s="112">
        <f t="shared" si="5"/>
        <v>872</v>
      </c>
      <c r="F18" s="112">
        <f t="shared" si="5"/>
        <v>5721</v>
      </c>
      <c r="G18" s="112">
        <f t="shared" si="5"/>
        <v>535</v>
      </c>
      <c r="H18" s="112">
        <f t="shared" si="5"/>
        <v>1500</v>
      </c>
      <c r="I18" s="112">
        <f t="shared" si="5"/>
        <v>12000</v>
      </c>
      <c r="J18" s="112">
        <f t="shared" si="5"/>
        <v>0</v>
      </c>
      <c r="K18" s="112">
        <f t="shared" si="5"/>
        <v>22428</v>
      </c>
      <c r="L18" s="113">
        <f t="shared" si="5"/>
        <v>5000</v>
      </c>
    </row>
    <row r="19" spans="1:12" s="17" customFormat="1" ht="10.5" customHeight="1">
      <c r="A19" s="39" t="s">
        <v>15</v>
      </c>
      <c r="B19" s="40" t="s">
        <v>23</v>
      </c>
      <c r="C19" s="41"/>
      <c r="D19" s="41"/>
      <c r="E19" s="41"/>
      <c r="F19" s="41"/>
      <c r="G19" s="41"/>
      <c r="H19" s="41"/>
      <c r="I19" s="41"/>
      <c r="J19" s="41"/>
      <c r="K19" s="41"/>
      <c r="L19" s="42"/>
    </row>
    <row r="20" spans="1:12" s="137" customFormat="1" ht="10.5" customHeight="1">
      <c r="A20" s="133"/>
      <c r="B20" s="134" t="s">
        <v>63</v>
      </c>
      <c r="C20" s="135"/>
      <c r="D20" s="135"/>
      <c r="E20" s="135"/>
      <c r="F20" s="135"/>
      <c r="G20" s="135">
        <v>4500</v>
      </c>
      <c r="H20" s="135"/>
      <c r="I20" s="135"/>
      <c r="J20" s="135"/>
      <c r="K20" s="135">
        <f>SUM(C20:J20)</f>
        <v>4500</v>
      </c>
      <c r="L20" s="136"/>
    </row>
    <row r="21" spans="1:13" s="3" customFormat="1" ht="12.75" customHeight="1">
      <c r="A21" s="62"/>
      <c r="B21" s="63" t="s">
        <v>25</v>
      </c>
      <c r="C21" s="63"/>
      <c r="D21" s="63">
        <v>3600</v>
      </c>
      <c r="E21" s="63"/>
      <c r="F21" s="63"/>
      <c r="G21" s="63">
        <v>720</v>
      </c>
      <c r="H21" s="63"/>
      <c r="I21" s="63"/>
      <c r="J21" s="63"/>
      <c r="K21" s="63">
        <f>SUM(C21:J21)</f>
        <v>4320</v>
      </c>
      <c r="L21" s="64"/>
      <c r="M21" s="2"/>
    </row>
    <row r="22" spans="1:13" s="3" customFormat="1" ht="12.75" customHeight="1" thickBot="1">
      <c r="A22" s="65"/>
      <c r="B22" s="66" t="s">
        <v>46</v>
      </c>
      <c r="C22" s="66"/>
      <c r="D22" s="66"/>
      <c r="E22" s="66"/>
      <c r="F22" s="66"/>
      <c r="G22" s="66"/>
      <c r="H22" s="66"/>
      <c r="I22" s="66">
        <v>13333</v>
      </c>
      <c r="J22" s="66"/>
      <c r="K22" s="67">
        <f>SUM(C22:J22)</f>
        <v>13333</v>
      </c>
      <c r="L22" s="68">
        <v>2000</v>
      </c>
      <c r="M22" s="2"/>
    </row>
    <row r="23" spans="1:13" s="3" customFormat="1" ht="12.75" customHeight="1">
      <c r="A23" s="125"/>
      <c r="B23" s="126" t="s">
        <v>24</v>
      </c>
      <c r="C23" s="126">
        <f>C21+C22</f>
        <v>0</v>
      </c>
      <c r="D23" s="126">
        <f aca="true" t="shared" si="6" ref="D23:L23">D21+D22</f>
        <v>3600</v>
      </c>
      <c r="E23" s="126">
        <f t="shared" si="6"/>
        <v>0</v>
      </c>
      <c r="F23" s="126">
        <f t="shared" si="6"/>
        <v>0</v>
      </c>
      <c r="G23" s="126">
        <f t="shared" si="6"/>
        <v>720</v>
      </c>
      <c r="H23" s="126">
        <f t="shared" si="6"/>
        <v>0</v>
      </c>
      <c r="I23" s="126">
        <f t="shared" si="6"/>
        <v>13333</v>
      </c>
      <c r="J23" s="126">
        <f t="shared" si="6"/>
        <v>0</v>
      </c>
      <c r="K23" s="126">
        <f t="shared" si="6"/>
        <v>17653</v>
      </c>
      <c r="L23" s="127">
        <f t="shared" si="6"/>
        <v>2000</v>
      </c>
      <c r="M23" s="2"/>
    </row>
    <row r="24" spans="1:13" s="3" customFormat="1" ht="12.75" customHeight="1">
      <c r="A24" s="128"/>
      <c r="B24" s="124" t="s">
        <v>61</v>
      </c>
      <c r="C24" s="124">
        <f>C20</f>
        <v>0</v>
      </c>
      <c r="D24" s="124">
        <f aca="true" t="shared" si="7" ref="D24:L24">D20</f>
        <v>0</v>
      </c>
      <c r="E24" s="124">
        <f t="shared" si="7"/>
        <v>0</v>
      </c>
      <c r="F24" s="124">
        <f t="shared" si="7"/>
        <v>0</v>
      </c>
      <c r="G24" s="124">
        <f t="shared" si="7"/>
        <v>4500</v>
      </c>
      <c r="H24" s="124">
        <f t="shared" si="7"/>
        <v>0</v>
      </c>
      <c r="I24" s="124">
        <f t="shared" si="7"/>
        <v>0</v>
      </c>
      <c r="J24" s="124">
        <f t="shared" si="7"/>
        <v>0</v>
      </c>
      <c r="K24" s="124">
        <f t="shared" si="7"/>
        <v>4500</v>
      </c>
      <c r="L24" s="129">
        <f t="shared" si="7"/>
        <v>0</v>
      </c>
      <c r="M24" s="2"/>
    </row>
    <row r="25" spans="1:13" s="3" customFormat="1" ht="12.75" customHeight="1" thickBot="1">
      <c r="A25" s="130"/>
      <c r="B25" s="131" t="s">
        <v>62</v>
      </c>
      <c r="C25" s="131">
        <f>SUM(C23:C24)</f>
        <v>0</v>
      </c>
      <c r="D25" s="131">
        <f aca="true" t="shared" si="8" ref="D25:L25">SUM(D23:D24)</f>
        <v>3600</v>
      </c>
      <c r="E25" s="131">
        <f t="shared" si="8"/>
        <v>0</v>
      </c>
      <c r="F25" s="131">
        <f t="shared" si="8"/>
        <v>0</v>
      </c>
      <c r="G25" s="131">
        <f t="shared" si="8"/>
        <v>5220</v>
      </c>
      <c r="H25" s="131">
        <f t="shared" si="8"/>
        <v>0</v>
      </c>
      <c r="I25" s="131">
        <f t="shared" si="8"/>
        <v>13333</v>
      </c>
      <c r="J25" s="131">
        <f t="shared" si="8"/>
        <v>0</v>
      </c>
      <c r="K25" s="131">
        <f t="shared" si="8"/>
        <v>22153</v>
      </c>
      <c r="L25" s="132">
        <f t="shared" si="8"/>
        <v>2000</v>
      </c>
      <c r="M25" s="2"/>
    </row>
    <row r="26" spans="1:13" s="3" customFormat="1" ht="12.75" customHeight="1" thickBot="1">
      <c r="A26" s="69" t="s">
        <v>30</v>
      </c>
      <c r="B26" s="70" t="s">
        <v>45</v>
      </c>
      <c r="C26" s="70">
        <v>50</v>
      </c>
      <c r="D26" s="70"/>
      <c r="E26" s="70"/>
      <c r="F26" s="70"/>
      <c r="G26" s="70">
        <v>10</v>
      </c>
      <c r="H26" s="70"/>
      <c r="I26" s="70"/>
      <c r="J26" s="70"/>
      <c r="K26" s="70">
        <f>SUM(C26:J26)</f>
        <v>60</v>
      </c>
      <c r="L26" s="71"/>
      <c r="M26" s="2"/>
    </row>
    <row r="27" spans="1:13" s="3" customFormat="1" ht="12.75" customHeight="1">
      <c r="A27" s="72" t="s">
        <v>39</v>
      </c>
      <c r="B27" s="73" t="s">
        <v>40</v>
      </c>
      <c r="C27" s="73"/>
      <c r="D27" s="73"/>
      <c r="E27" s="73"/>
      <c r="F27" s="73">
        <v>1000</v>
      </c>
      <c r="G27" s="73"/>
      <c r="H27" s="73"/>
      <c r="I27" s="73"/>
      <c r="J27" s="73"/>
      <c r="K27" s="73">
        <f>SUM(C27:J27)</f>
        <v>1000</v>
      </c>
      <c r="L27" s="74"/>
      <c r="M27" s="2"/>
    </row>
    <row r="28" spans="1:13" s="3" customFormat="1" ht="12.75" customHeight="1">
      <c r="A28" s="142"/>
      <c r="B28" s="141" t="s">
        <v>66</v>
      </c>
      <c r="C28" s="141"/>
      <c r="D28" s="141"/>
      <c r="E28" s="141"/>
      <c r="F28" s="141">
        <v>50</v>
      </c>
      <c r="G28" s="141"/>
      <c r="H28" s="141"/>
      <c r="I28" s="141"/>
      <c r="J28" s="141"/>
      <c r="K28" s="63">
        <f>SUM(C28:J28)</f>
        <v>50</v>
      </c>
      <c r="L28" s="143"/>
      <c r="M28" s="138"/>
    </row>
    <row r="29" spans="1:13" s="3" customFormat="1" ht="12.75" customHeight="1" thickBot="1">
      <c r="A29" s="144"/>
      <c r="B29" s="145" t="s">
        <v>67</v>
      </c>
      <c r="C29" s="145">
        <f>SUM(C27:C28)</f>
        <v>0</v>
      </c>
      <c r="D29" s="145">
        <f aca="true" t="shared" si="9" ref="D29:L29">SUM(D27:D28)</f>
        <v>0</v>
      </c>
      <c r="E29" s="145">
        <f t="shared" si="9"/>
        <v>0</v>
      </c>
      <c r="F29" s="145">
        <f t="shared" si="9"/>
        <v>1050</v>
      </c>
      <c r="G29" s="145">
        <f t="shared" si="9"/>
        <v>0</v>
      </c>
      <c r="H29" s="145">
        <f t="shared" si="9"/>
        <v>0</v>
      </c>
      <c r="I29" s="145">
        <f t="shared" si="9"/>
        <v>0</v>
      </c>
      <c r="J29" s="145">
        <f t="shared" si="9"/>
        <v>0</v>
      </c>
      <c r="K29" s="145">
        <f t="shared" si="9"/>
        <v>1050</v>
      </c>
      <c r="L29" s="146">
        <f t="shared" si="9"/>
        <v>0</v>
      </c>
      <c r="M29" s="138"/>
    </row>
    <row r="30" spans="1:12" s="19" customFormat="1" ht="13.5" thickBot="1">
      <c r="A30" s="152" t="s">
        <v>44</v>
      </c>
      <c r="B30" s="147" t="s">
        <v>54</v>
      </c>
      <c r="C30" s="147"/>
      <c r="D30" s="147"/>
      <c r="E30" s="147"/>
      <c r="F30" s="147">
        <v>3000</v>
      </c>
      <c r="G30" s="147"/>
      <c r="H30" s="147"/>
      <c r="I30" s="147"/>
      <c r="J30" s="147"/>
      <c r="K30" s="70">
        <f>SUM(C30:J30)</f>
        <v>3000</v>
      </c>
      <c r="L30" s="148"/>
    </row>
    <row r="31" spans="1:13" s="3" customFormat="1" ht="12.75" customHeight="1">
      <c r="A31" s="154"/>
      <c r="B31" s="155" t="s">
        <v>47</v>
      </c>
      <c r="C31" s="155">
        <f>C23+C27+C26+C30</f>
        <v>50</v>
      </c>
      <c r="D31" s="155">
        <f aca="true" t="shared" si="10" ref="D31:L31">D23+D27+D26+D30</f>
        <v>3600</v>
      </c>
      <c r="E31" s="155">
        <f t="shared" si="10"/>
        <v>0</v>
      </c>
      <c r="F31" s="155">
        <f t="shared" si="10"/>
        <v>4000</v>
      </c>
      <c r="G31" s="155">
        <f t="shared" si="10"/>
        <v>730</v>
      </c>
      <c r="H31" s="155">
        <f t="shared" si="10"/>
        <v>0</v>
      </c>
      <c r="I31" s="155">
        <f t="shared" si="10"/>
        <v>13333</v>
      </c>
      <c r="J31" s="155">
        <f t="shared" si="10"/>
        <v>0</v>
      </c>
      <c r="K31" s="155">
        <f t="shared" si="10"/>
        <v>21713</v>
      </c>
      <c r="L31" s="156">
        <f t="shared" si="10"/>
        <v>2000</v>
      </c>
      <c r="M31" s="2"/>
    </row>
    <row r="32" spans="1:13" s="3" customFormat="1" ht="12.75" customHeight="1">
      <c r="A32" s="157"/>
      <c r="B32" s="151" t="s">
        <v>64</v>
      </c>
      <c r="C32" s="151">
        <f>C24+C28</f>
        <v>0</v>
      </c>
      <c r="D32" s="151">
        <f aca="true" t="shared" si="11" ref="D32:L32">D24+D28</f>
        <v>0</v>
      </c>
      <c r="E32" s="151">
        <f t="shared" si="11"/>
        <v>0</v>
      </c>
      <c r="F32" s="151">
        <f t="shared" si="11"/>
        <v>50</v>
      </c>
      <c r="G32" s="151">
        <f t="shared" si="11"/>
        <v>4500</v>
      </c>
      <c r="H32" s="151">
        <f t="shared" si="11"/>
        <v>0</v>
      </c>
      <c r="I32" s="151">
        <f t="shared" si="11"/>
        <v>0</v>
      </c>
      <c r="J32" s="151">
        <f t="shared" si="11"/>
        <v>0</v>
      </c>
      <c r="K32" s="151">
        <f t="shared" si="11"/>
        <v>4550</v>
      </c>
      <c r="L32" s="158">
        <f t="shared" si="11"/>
        <v>0</v>
      </c>
      <c r="M32" s="2"/>
    </row>
    <row r="33" spans="1:13" s="3" customFormat="1" ht="12.75" customHeight="1" thickBot="1">
      <c r="A33" s="139"/>
      <c r="B33" s="140" t="s">
        <v>65</v>
      </c>
      <c r="C33" s="159">
        <f>SUM(C31:C32)</f>
        <v>50</v>
      </c>
      <c r="D33" s="159">
        <f aca="true" t="shared" si="12" ref="D33:L33">SUM(D31:D32)</f>
        <v>3600</v>
      </c>
      <c r="E33" s="159">
        <f t="shared" si="12"/>
        <v>0</v>
      </c>
      <c r="F33" s="159">
        <f t="shared" si="12"/>
        <v>4050</v>
      </c>
      <c r="G33" s="159">
        <f t="shared" si="12"/>
        <v>5230</v>
      </c>
      <c r="H33" s="159">
        <f t="shared" si="12"/>
        <v>0</v>
      </c>
      <c r="I33" s="159">
        <f t="shared" si="12"/>
        <v>13333</v>
      </c>
      <c r="J33" s="159">
        <f t="shared" si="12"/>
        <v>0</v>
      </c>
      <c r="K33" s="159">
        <f t="shared" si="12"/>
        <v>26263</v>
      </c>
      <c r="L33" s="160">
        <f t="shared" si="12"/>
        <v>2000</v>
      </c>
      <c r="M33" s="2"/>
    </row>
    <row r="34" spans="1:13" s="27" customFormat="1" ht="12.75" customHeight="1" thickBot="1">
      <c r="A34" s="153" t="s">
        <v>48</v>
      </c>
      <c r="B34" s="149" t="s">
        <v>49</v>
      </c>
      <c r="C34" s="149">
        <v>60</v>
      </c>
      <c r="D34" s="149"/>
      <c r="E34" s="149"/>
      <c r="F34" s="149"/>
      <c r="G34" s="149">
        <v>12</v>
      </c>
      <c r="H34" s="149"/>
      <c r="I34" s="149"/>
      <c r="J34" s="149"/>
      <c r="K34" s="149">
        <f>SUM(C34:J34)</f>
        <v>72</v>
      </c>
      <c r="L34" s="150"/>
      <c r="M34" s="26"/>
    </row>
    <row r="35" spans="1:13" s="27" customFormat="1" ht="12.75" customHeight="1" thickBot="1">
      <c r="A35" s="75" t="s">
        <v>50</v>
      </c>
      <c r="B35" s="76" t="s">
        <v>68</v>
      </c>
      <c r="C35" s="76">
        <v>289</v>
      </c>
      <c r="D35" s="76"/>
      <c r="E35" s="76"/>
      <c r="F35" s="76"/>
      <c r="G35" s="76">
        <v>58</v>
      </c>
      <c r="H35" s="76"/>
      <c r="I35" s="76"/>
      <c r="J35" s="76"/>
      <c r="K35" s="76">
        <f>SUM(C35:J35)</f>
        <v>347</v>
      </c>
      <c r="L35" s="77"/>
      <c r="M35" s="26"/>
    </row>
    <row r="36" spans="1:13" s="27" customFormat="1" ht="12.75" customHeight="1" thickBot="1">
      <c r="A36" s="78" t="s">
        <v>52</v>
      </c>
      <c r="B36" s="79" t="s">
        <v>53</v>
      </c>
      <c r="C36" s="79">
        <v>2333</v>
      </c>
      <c r="D36" s="79"/>
      <c r="E36" s="79"/>
      <c r="F36" s="79"/>
      <c r="G36" s="79">
        <v>466</v>
      </c>
      <c r="H36" s="79"/>
      <c r="I36" s="79"/>
      <c r="J36" s="79"/>
      <c r="K36" s="79">
        <f>SUM(C36:J36)</f>
        <v>2799</v>
      </c>
      <c r="L36" s="80"/>
      <c r="M36" s="26"/>
    </row>
    <row r="37" spans="1:13" s="27" customFormat="1" ht="12.75" customHeight="1" thickBot="1">
      <c r="A37" s="78">
        <v>5</v>
      </c>
      <c r="B37" s="79" t="s">
        <v>72</v>
      </c>
      <c r="C37" s="79">
        <v>511</v>
      </c>
      <c r="D37" s="79"/>
      <c r="E37" s="79"/>
      <c r="F37" s="79"/>
      <c r="G37" s="79">
        <v>115</v>
      </c>
      <c r="H37" s="79"/>
      <c r="I37" s="79"/>
      <c r="J37" s="79"/>
      <c r="K37" s="79">
        <f>SUM(C37:J37)</f>
        <v>626</v>
      </c>
      <c r="L37" s="80"/>
      <c r="M37" s="26"/>
    </row>
    <row r="38" spans="1:13" s="25" customFormat="1" ht="12.75" customHeight="1">
      <c r="A38" s="154"/>
      <c r="B38" s="155" t="s">
        <v>70</v>
      </c>
      <c r="C38" s="155">
        <f>C34+C35+C36</f>
        <v>2682</v>
      </c>
      <c r="D38" s="155">
        <f aca="true" t="shared" si="13" ref="D38:L38">D34+D35+D36</f>
        <v>0</v>
      </c>
      <c r="E38" s="155">
        <f t="shared" si="13"/>
        <v>0</v>
      </c>
      <c r="F38" s="155">
        <f t="shared" si="13"/>
        <v>0</v>
      </c>
      <c r="G38" s="155">
        <f t="shared" si="13"/>
        <v>536</v>
      </c>
      <c r="H38" s="155">
        <f t="shared" si="13"/>
        <v>0</v>
      </c>
      <c r="I38" s="155">
        <f t="shared" si="13"/>
        <v>0</v>
      </c>
      <c r="J38" s="155">
        <f t="shared" si="13"/>
        <v>0</v>
      </c>
      <c r="K38" s="155">
        <f t="shared" si="13"/>
        <v>3218</v>
      </c>
      <c r="L38" s="156">
        <f t="shared" si="13"/>
        <v>0</v>
      </c>
      <c r="M38" s="24"/>
    </row>
    <row r="39" spans="1:12" s="28" customFormat="1" ht="12.75">
      <c r="A39" s="81"/>
      <c r="B39" s="82" t="s">
        <v>17</v>
      </c>
      <c r="C39" s="82">
        <f>C37</f>
        <v>511</v>
      </c>
      <c r="D39" s="82">
        <f aca="true" t="shared" si="14" ref="D39:L39">D37</f>
        <v>0</v>
      </c>
      <c r="E39" s="82">
        <f t="shared" si="14"/>
        <v>0</v>
      </c>
      <c r="F39" s="82">
        <f t="shared" si="14"/>
        <v>0</v>
      </c>
      <c r="G39" s="82">
        <f t="shared" si="14"/>
        <v>115</v>
      </c>
      <c r="H39" s="82">
        <f t="shared" si="14"/>
        <v>0</v>
      </c>
      <c r="I39" s="82">
        <f t="shared" si="14"/>
        <v>0</v>
      </c>
      <c r="J39" s="82">
        <f t="shared" si="14"/>
        <v>0</v>
      </c>
      <c r="K39" s="82">
        <f t="shared" si="14"/>
        <v>626</v>
      </c>
      <c r="L39" s="83">
        <f t="shared" si="14"/>
        <v>0</v>
      </c>
    </row>
    <row r="40" spans="1:12" s="28" customFormat="1" ht="13.5" thickBot="1">
      <c r="A40" s="84"/>
      <c r="B40" s="85" t="s">
        <v>51</v>
      </c>
      <c r="C40" s="85">
        <f>C38+C39</f>
        <v>3193</v>
      </c>
      <c r="D40" s="85">
        <f aca="true" t="shared" si="15" ref="D40:L40">D38+D39</f>
        <v>0</v>
      </c>
      <c r="E40" s="85">
        <f t="shared" si="15"/>
        <v>0</v>
      </c>
      <c r="F40" s="85">
        <f t="shared" si="15"/>
        <v>0</v>
      </c>
      <c r="G40" s="85">
        <f t="shared" si="15"/>
        <v>651</v>
      </c>
      <c r="H40" s="85">
        <f t="shared" si="15"/>
        <v>0</v>
      </c>
      <c r="I40" s="85">
        <f t="shared" si="15"/>
        <v>0</v>
      </c>
      <c r="J40" s="85">
        <f t="shared" si="15"/>
        <v>0</v>
      </c>
      <c r="K40" s="85">
        <f t="shared" si="15"/>
        <v>3844</v>
      </c>
      <c r="L40" s="86">
        <f t="shared" si="15"/>
        <v>0</v>
      </c>
    </row>
    <row r="41" spans="1:12" s="19" customFormat="1" ht="12.75">
      <c r="A41" s="87"/>
      <c r="B41" s="88" t="s">
        <v>69</v>
      </c>
      <c r="C41" s="88">
        <f>C4+C16+C31+C38</f>
        <v>2932</v>
      </c>
      <c r="D41" s="88">
        <f>D4+D16+D31+D38</f>
        <v>5400</v>
      </c>
      <c r="E41" s="88">
        <f>E4+E16+E31+E38</f>
        <v>3998</v>
      </c>
      <c r="F41" s="88">
        <f>F4+F16+F31+F38</f>
        <v>9721</v>
      </c>
      <c r="G41" s="88">
        <f>G4+G16+G31+G38</f>
        <v>2466</v>
      </c>
      <c r="H41" s="88">
        <f>H4+H16+H31+H38</f>
        <v>1500</v>
      </c>
      <c r="I41" s="88">
        <f>I4+I16+I31+I38</f>
        <v>25333</v>
      </c>
      <c r="J41" s="88">
        <f>J4+J16+J31+J38</f>
        <v>0</v>
      </c>
      <c r="K41" s="88">
        <f>K4+K16+K31+K38</f>
        <v>51350</v>
      </c>
      <c r="L41" s="89">
        <f>L4+L16+L31+L38</f>
        <v>7000</v>
      </c>
    </row>
    <row r="42" spans="1:12" s="19" customFormat="1" ht="12.75">
      <c r="A42" s="90"/>
      <c r="B42" s="91" t="s">
        <v>16</v>
      </c>
      <c r="C42" s="91">
        <f>C39+C17+C32</f>
        <v>511</v>
      </c>
      <c r="D42" s="91">
        <f>D39+D17+D32</f>
        <v>0</v>
      </c>
      <c r="E42" s="91">
        <f>E39+E17+E32</f>
        <v>-3126</v>
      </c>
      <c r="F42" s="91">
        <f>F39+F17+F32</f>
        <v>50</v>
      </c>
      <c r="G42" s="91">
        <f>G39+G17+G32</f>
        <v>3990</v>
      </c>
      <c r="H42" s="91">
        <f>H39+H17+H32</f>
        <v>0</v>
      </c>
      <c r="I42" s="91">
        <f>I39+I17+I32</f>
        <v>0</v>
      </c>
      <c r="J42" s="91">
        <f>J39+J17+J32</f>
        <v>0</v>
      </c>
      <c r="K42" s="91">
        <f>K39+K17+K32</f>
        <v>1425</v>
      </c>
      <c r="L42" s="92">
        <f>L39+L17+L32</f>
        <v>0</v>
      </c>
    </row>
    <row r="43" spans="1:12" s="19" customFormat="1" ht="13.5" thickBot="1">
      <c r="A43" s="93"/>
      <c r="B43" s="94" t="s">
        <v>55</v>
      </c>
      <c r="C43" s="94">
        <f>C4+C16+C40+C31</f>
        <v>3443</v>
      </c>
      <c r="D43" s="94">
        <f>D4+D16+D40+D31</f>
        <v>5400</v>
      </c>
      <c r="E43" s="94">
        <f>E4+E16+E40+E31</f>
        <v>3998</v>
      </c>
      <c r="F43" s="94">
        <f>F4+F16+F40+F31</f>
        <v>9721</v>
      </c>
      <c r="G43" s="94">
        <f>G4+G16+G40+G31</f>
        <v>2581</v>
      </c>
      <c r="H43" s="94">
        <f>H4+H16+H40+H31</f>
        <v>1500</v>
      </c>
      <c r="I43" s="94">
        <f>I4+I16+I40+I31</f>
        <v>25333</v>
      </c>
      <c r="J43" s="94">
        <f>J4+J16+J40+J31</f>
        <v>0</v>
      </c>
      <c r="K43" s="94">
        <f>K4+K16+K40+K31</f>
        <v>51976</v>
      </c>
      <c r="L43" s="95">
        <f>L4+L16+L40+L31</f>
        <v>7000</v>
      </c>
    </row>
    <row r="44" spans="1:12" s="29" customFormat="1" ht="14.25" thickBot="1">
      <c r="A44" s="96" t="s">
        <v>56</v>
      </c>
      <c r="B44" s="97" t="s">
        <v>57</v>
      </c>
      <c r="C44" s="97">
        <v>230</v>
      </c>
      <c r="D44" s="97"/>
      <c r="E44" s="97"/>
      <c r="F44" s="97"/>
      <c r="G44" s="97">
        <v>46</v>
      </c>
      <c r="H44" s="97"/>
      <c r="I44" s="97"/>
      <c r="J44" s="97"/>
      <c r="K44" s="97">
        <f>SUM(C44:J44)</f>
        <v>276</v>
      </c>
      <c r="L44" s="98"/>
    </row>
    <row r="45" spans="1:12" s="19" customFormat="1" ht="12.75">
      <c r="A45" s="99"/>
      <c r="B45" s="100" t="s">
        <v>71</v>
      </c>
      <c r="C45" s="100">
        <f>C41+C44</f>
        <v>3162</v>
      </c>
      <c r="D45" s="100">
        <f aca="true" t="shared" si="16" ref="D45:L45">D41+D44</f>
        <v>5400</v>
      </c>
      <c r="E45" s="100">
        <f t="shared" si="16"/>
        <v>3998</v>
      </c>
      <c r="F45" s="100">
        <f t="shared" si="16"/>
        <v>9721</v>
      </c>
      <c r="G45" s="100">
        <f t="shared" si="16"/>
        <v>2512</v>
      </c>
      <c r="H45" s="100">
        <f t="shared" si="16"/>
        <v>1500</v>
      </c>
      <c r="I45" s="100">
        <f t="shared" si="16"/>
        <v>25333</v>
      </c>
      <c r="J45" s="100">
        <f t="shared" si="16"/>
        <v>0</v>
      </c>
      <c r="K45" s="100">
        <f t="shared" si="16"/>
        <v>51626</v>
      </c>
      <c r="L45" s="101">
        <f t="shared" si="16"/>
        <v>7000</v>
      </c>
    </row>
    <row r="46" spans="1:12" s="19" customFormat="1" ht="12.75">
      <c r="A46" s="90"/>
      <c r="B46" s="91" t="s">
        <v>16</v>
      </c>
      <c r="C46" s="91">
        <f>C42</f>
        <v>511</v>
      </c>
      <c r="D46" s="91">
        <f aca="true" t="shared" si="17" ref="D46:L46">D42</f>
        <v>0</v>
      </c>
      <c r="E46" s="91">
        <f t="shared" si="17"/>
        <v>-3126</v>
      </c>
      <c r="F46" s="91">
        <f t="shared" si="17"/>
        <v>50</v>
      </c>
      <c r="G46" s="91">
        <f t="shared" si="17"/>
        <v>3990</v>
      </c>
      <c r="H46" s="91">
        <f t="shared" si="17"/>
        <v>0</v>
      </c>
      <c r="I46" s="91">
        <f t="shared" si="17"/>
        <v>0</v>
      </c>
      <c r="J46" s="91">
        <f t="shared" si="17"/>
        <v>0</v>
      </c>
      <c r="K46" s="91">
        <f t="shared" si="17"/>
        <v>1425</v>
      </c>
      <c r="L46" s="92">
        <f t="shared" si="17"/>
        <v>0</v>
      </c>
    </row>
    <row r="47" spans="1:12" s="19" customFormat="1" ht="13.5" thickBot="1">
      <c r="A47" s="102"/>
      <c r="B47" s="103" t="s">
        <v>58</v>
      </c>
      <c r="C47" s="104">
        <f>C45+C46</f>
        <v>3673</v>
      </c>
      <c r="D47" s="104">
        <f aca="true" t="shared" si="18" ref="D47:L47">D45+D46</f>
        <v>5400</v>
      </c>
      <c r="E47" s="104">
        <f t="shared" si="18"/>
        <v>872</v>
      </c>
      <c r="F47" s="104">
        <f t="shared" si="18"/>
        <v>9771</v>
      </c>
      <c r="G47" s="104">
        <f t="shared" si="18"/>
        <v>6502</v>
      </c>
      <c r="H47" s="104">
        <f t="shared" si="18"/>
        <v>1500</v>
      </c>
      <c r="I47" s="104">
        <f t="shared" si="18"/>
        <v>25333</v>
      </c>
      <c r="J47" s="104">
        <f t="shared" si="18"/>
        <v>0</v>
      </c>
      <c r="K47" s="104">
        <f t="shared" si="18"/>
        <v>53051</v>
      </c>
      <c r="L47" s="105">
        <f t="shared" si="18"/>
        <v>7000</v>
      </c>
    </row>
  </sheetData>
  <mergeCells count="1">
    <mergeCell ref="A1:L1"/>
  </mergeCells>
  <printOptions/>
  <pageMargins left="0.7874015748031497" right="0.5905511811023623" top="0.7874015748031497" bottom="0.984251968503937" header="0.5118110236220472" footer="0.5118110236220472"/>
  <pageSetup cellComments="asDisplayed"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2006-06-19T13:32:36Z</cp:lastPrinted>
  <dcterms:created xsi:type="dcterms:W3CDTF">2003-02-14T17:19:54Z</dcterms:created>
  <dcterms:modified xsi:type="dcterms:W3CDTF">2003-02-25T07:29:39Z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