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<sst xmlns="http://schemas.openxmlformats.org/spreadsheetml/2006/main" count="68" uniqueCount="62">
  <si>
    <t>Cím</t>
  </si>
  <si>
    <t>Feladat megnevezés</t>
  </si>
  <si>
    <t>Beruházás</t>
  </si>
  <si>
    <t>Felújítás</t>
  </si>
  <si>
    <t>Átadott</t>
  </si>
  <si>
    <t>Áfa</t>
  </si>
  <si>
    <t>Tartalék</t>
  </si>
  <si>
    <t>Összesen</t>
  </si>
  <si>
    <t xml:space="preserve">beszerzések </t>
  </si>
  <si>
    <t>pénzeszk.</t>
  </si>
  <si>
    <t>támogatás</t>
  </si>
  <si>
    <t>1 2 5</t>
  </si>
  <si>
    <t>1 2 4</t>
  </si>
  <si>
    <t>1 2 8</t>
  </si>
  <si>
    <t>1 2</t>
  </si>
  <si>
    <t>Település üzemeltetés összesen eredet</t>
  </si>
  <si>
    <t>1 5 2</t>
  </si>
  <si>
    <t>Lak.szerz.</t>
  </si>
  <si>
    <t>Hitel</t>
  </si>
  <si>
    <t>törl.</t>
  </si>
  <si>
    <t>Kamat</t>
  </si>
  <si>
    <t>törleszt.</t>
  </si>
  <si>
    <t>Utak létesítése módosított előirányzat</t>
  </si>
  <si>
    <t>6 1</t>
  </si>
  <si>
    <t>kamera,  Winchester, DVD lejátszó</t>
  </si>
  <si>
    <t xml:space="preserve">Intézményi </t>
  </si>
  <si>
    <t xml:space="preserve">Jászteleki u. tervköltség engedélyezés </t>
  </si>
  <si>
    <t>Város és község rend.  Módosított előirányzat</t>
  </si>
  <si>
    <t>Madách út felújítás pótelőirányzat</t>
  </si>
  <si>
    <t>2 1</t>
  </si>
  <si>
    <t>3 1</t>
  </si>
  <si>
    <t>Részeben önálóan módosított előir össz.</t>
  </si>
  <si>
    <t>Művelődési Központ módosított  előirányzat</t>
  </si>
  <si>
    <t>Saját ingatlan hasznosítás eredeti</t>
  </si>
  <si>
    <t>Teljesítés</t>
  </si>
  <si>
    <t xml:space="preserve">Város és községrend. Lakásszerzési tám. eredeti </t>
  </si>
  <si>
    <t>Utak létesítése eredeti</t>
  </si>
  <si>
    <t>Módosított ei: rendezésit erv előkészítés</t>
  </si>
  <si>
    <t xml:space="preserve">                       Jászteleki u. vízrendezés</t>
  </si>
  <si>
    <t xml:space="preserve">                       lakásszerzési támogatás </t>
  </si>
  <si>
    <t>Módosított előirányzat</t>
  </si>
  <si>
    <t xml:space="preserve">Módosított előir:közműf.  kamat, hitel törlesztés </t>
  </si>
  <si>
    <t>Módosítot előir:  Hitel és kamat törlesztés</t>
  </si>
  <si>
    <t xml:space="preserve">                           Terüelt vásárlás</t>
  </si>
  <si>
    <t xml:space="preserve">Saját ingatlan hasznosítás módosított előir. összesen </t>
  </si>
  <si>
    <t xml:space="preserve">Teljesítés </t>
  </si>
  <si>
    <t>Polgármesteri Hivatal eredeti előir. összesen</t>
  </si>
  <si>
    <t>Módosított előirányzat összesen</t>
  </si>
  <si>
    <t xml:space="preserve">Polgármesteri Hivatal  teljesítés összesen </t>
  </si>
  <si>
    <t>Óvoda, homokozó, hinta, szakmai felsz. mód.ei.</t>
  </si>
  <si>
    <t>Iskola informatikai fejl. szakmai eszköz mód.ei.</t>
  </si>
  <si>
    <t>Teljesítés  összesen</t>
  </si>
  <si>
    <t>Polg. Hiv. eredeti mindössz.</t>
  </si>
  <si>
    <t>Polg. Hiv. módosított előir. mindössz.</t>
  </si>
  <si>
    <t xml:space="preserve">Polg. Hiv. teljesítés mindössz. </t>
  </si>
  <si>
    <t>Fejlesztési célú kiadások  eredeti mindösszesen</t>
  </si>
  <si>
    <t>Fejlesztési célú kiadások módosított előir. mindö..</t>
  </si>
  <si>
    <t xml:space="preserve">Fejlesztési célú kiadások telejsítés  mindösszesen </t>
  </si>
  <si>
    <t>Hivatásos Önk. tűzoltóság teljesítés</t>
  </si>
  <si>
    <t>számítógép felújítás</t>
  </si>
  <si>
    <t>Szennyvíz beruházás eredeti: hitel törlesztés és  kamat</t>
  </si>
  <si>
    <t>6. számú  melléklet a 6./2006.(III.31.) önkormányzati rendelethez 
Rétság Város Önkormányzat 2005. évi  fejlesztési célú kiadásainak telejsítése (1000 Ft-ban)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</si>
</sst>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\ dd"/>
  </numFmts>
  <fonts count="16">
    <font>
      <sz val="10"/>
      <name val="Arial"/>
      <family val="0"/>
    </font>
    <font>
      <b/>
      <sz val="9"/>
      <color indexed="8"/>
      <name val="Times New Roman"/>
      <family val="1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8"/>
      </right>
      <top style="medium"/>
      <bottom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8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8"/>
      </bottom>
    </border>
    <border>
      <left style="thin"/>
      <right style="thin"/>
      <top style="medium"/>
      <bottom>
        <color indexed="8"/>
      </bottom>
    </border>
    <border>
      <left>
        <color indexed="63"/>
      </left>
      <right style="medium">
        <color indexed="8"/>
      </right>
      <top style="medium"/>
      <bottom>
        <color indexed="8"/>
      </bottom>
    </border>
    <border>
      <left style="medium">
        <color indexed="8"/>
      </left>
      <right style="medium"/>
      <top style="medium"/>
      <bottom>
        <color indexed="8"/>
      </bottom>
    </border>
    <border>
      <left style="medium"/>
      <right>
        <color indexed="8"/>
      </right>
      <top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63"/>
      </bottom>
    </border>
    <border>
      <left style="thin"/>
      <right style="thin"/>
      <top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medium"/>
      <top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>
        <color indexed="8"/>
      </top>
      <bottom style="medium"/>
    </border>
    <border>
      <left>
        <color indexed="63"/>
      </left>
      <right>
        <color indexed="63"/>
      </right>
      <top>
        <color indexed="8"/>
      </top>
      <bottom style="medium"/>
    </border>
    <border>
      <left>
        <color indexed="63"/>
      </left>
      <right>
        <color indexed="8"/>
      </right>
      <top>
        <color indexed="8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Alignment="1">
      <alignment/>
    </xf>
    <xf numFmtId="0" fontId="4" fillId="0" borderId="0" xfId="0" applyAlignment="1">
      <alignment/>
    </xf>
    <xf numFmtId="0" fontId="3" fillId="0" borderId="0" xfId="0" applyAlignment="1">
      <alignment/>
    </xf>
    <xf numFmtId="0" fontId="5" fillId="0" borderId="0" xfId="0" applyAlignment="1">
      <alignment/>
    </xf>
    <xf numFmtId="0" fontId="6" fillId="0" borderId="0" xfId="0" applyAlignment="1">
      <alignment/>
    </xf>
    <xf numFmtId="0" fontId="3" fillId="0" borderId="0" xfId="0" applyBorder="1" applyAlignment="1">
      <alignment/>
    </xf>
    <xf numFmtId="0" fontId="4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3" fillId="0" borderId="0" xfId="0" applyBorder="1" applyAlignment="1">
      <alignment horizontal="center"/>
    </xf>
    <xf numFmtId="0" fontId="6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3" fontId="10" fillId="0" borderId="2" xfId="0" applyFont="1" applyBorder="1" applyAlignment="1">
      <alignment/>
    </xf>
    <xf numFmtId="3" fontId="10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4" xfId="0" applyFont="1" applyBorder="1" applyAlignment="1">
      <alignment/>
    </xf>
    <xf numFmtId="3" fontId="10" fillId="0" borderId="4" xfId="0" applyFont="1" applyBorder="1" applyAlignment="1">
      <alignment/>
    </xf>
    <xf numFmtId="0" fontId="9" fillId="0" borderId="5" xfId="0" applyFont="1" applyBorder="1" applyAlignment="1">
      <alignment/>
    </xf>
    <xf numFmtId="3" fontId="9" fillId="0" borderId="5" xfId="0" applyFont="1" applyBorder="1" applyAlignment="1">
      <alignment/>
    </xf>
    <xf numFmtId="0" fontId="10" fillId="0" borderId="6" xfId="0" applyFont="1" applyBorder="1" applyAlignment="1">
      <alignment/>
    </xf>
    <xf numFmtId="3" fontId="10" fillId="0" borderId="6" xfId="0" applyFont="1" applyBorder="1" applyAlignment="1">
      <alignment/>
    </xf>
    <xf numFmtId="0" fontId="8" fillId="0" borderId="3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4" xfId="0" applyFont="1" applyBorder="1" applyAlignment="1">
      <alignment/>
    </xf>
    <xf numFmtId="3" fontId="13" fillId="0" borderId="4" xfId="0" applyNumberFormat="1" applyFont="1" applyBorder="1" applyAlignment="1">
      <alignment/>
    </xf>
    <xf numFmtId="3" fontId="13" fillId="0" borderId="13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5" xfId="0" applyFont="1" applyBorder="1" applyAlignment="1">
      <alignment/>
    </xf>
    <xf numFmtId="3" fontId="14" fillId="0" borderId="5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0" fontId="13" fillId="0" borderId="1" xfId="0" applyFont="1" applyBorder="1" applyAlignment="1">
      <alignment/>
    </xf>
    <xf numFmtId="0" fontId="13" fillId="0" borderId="2" xfId="0" applyFont="1" applyBorder="1" applyAlignment="1">
      <alignment/>
    </xf>
    <xf numFmtId="3" fontId="13" fillId="0" borderId="2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12" xfId="0" applyFont="1" applyBorder="1" applyAlignment="1">
      <alignment/>
    </xf>
    <xf numFmtId="3" fontId="10" fillId="0" borderId="13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4" xfId="0" applyFont="1" applyBorder="1" applyAlignment="1">
      <alignment/>
    </xf>
    <xf numFmtId="3" fontId="11" fillId="0" borderId="4" xfId="0" applyFont="1" applyBorder="1" applyAlignment="1">
      <alignment/>
    </xf>
    <xf numFmtId="3" fontId="15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0" fillId="2" borderId="16" xfId="0" applyFont="1" applyBorder="1" applyAlignment="1">
      <alignment horizontal="center"/>
    </xf>
    <xf numFmtId="0" fontId="10" fillId="2" borderId="17" xfId="0" applyFont="1" applyBorder="1" applyAlignment="1">
      <alignment horizontal="center"/>
    </xf>
    <xf numFmtId="0" fontId="10" fillId="2" borderId="18" xfId="0" applyFont="1" applyBorder="1" applyAlignment="1">
      <alignment horizontal="center"/>
    </xf>
    <xf numFmtId="0" fontId="10" fillId="2" borderId="19" xfId="0" applyFont="1" applyBorder="1" applyAlignment="1">
      <alignment horizontal="center"/>
    </xf>
    <xf numFmtId="0" fontId="10" fillId="2" borderId="20" xfId="0" applyFont="1" applyBorder="1" applyAlignment="1">
      <alignment horizontal="center"/>
    </xf>
    <xf numFmtId="0" fontId="10" fillId="2" borderId="21" xfId="0" applyFont="1" applyBorder="1" applyAlignment="1">
      <alignment horizontal="center"/>
    </xf>
    <xf numFmtId="0" fontId="10" fillId="2" borderId="22" xfId="0" applyFont="1" applyBorder="1" applyAlignment="1">
      <alignment horizontal="center"/>
    </xf>
    <xf numFmtId="0" fontId="10" fillId="2" borderId="23" xfId="0" applyFont="1" applyBorder="1" applyAlignment="1">
      <alignment horizontal="center"/>
    </xf>
    <xf numFmtId="0" fontId="10" fillId="2" borderId="24" xfId="0" applyFont="1" applyBorder="1" applyAlignment="1">
      <alignment horizontal="center"/>
    </xf>
    <xf numFmtId="0" fontId="10" fillId="2" borderId="0" xfId="0" applyFont="1" applyBorder="1" applyAlignment="1">
      <alignment horizontal="center"/>
    </xf>
    <xf numFmtId="0" fontId="10" fillId="2" borderId="0" xfId="0" applyFont="1" applyBorder="1" applyAlignment="1">
      <alignment horizontal="center"/>
    </xf>
    <xf numFmtId="0" fontId="10" fillId="2" borderId="25" xfId="0" applyFont="1" applyBorder="1" applyAlignment="1">
      <alignment horizontal="center"/>
    </xf>
    <xf numFmtId="0" fontId="10" fillId="2" borderId="26" xfId="0" applyFont="1" applyBorder="1" applyAlignment="1">
      <alignment horizontal="center"/>
    </xf>
    <xf numFmtId="0" fontId="10" fillId="2" borderId="27" xfId="0" applyFont="1" applyBorder="1" applyAlignment="1">
      <alignment horizontal="center"/>
    </xf>
    <xf numFmtId="0" fontId="15" fillId="0" borderId="7" xfId="0" applyFont="1" applyBorder="1" applyAlignment="1">
      <alignment/>
    </xf>
    <xf numFmtId="0" fontId="15" fillId="0" borderId="8" xfId="0" applyFont="1" applyBorder="1" applyAlignment="1">
      <alignment/>
    </xf>
    <xf numFmtId="3" fontId="15" fillId="0" borderId="8" xfId="0" applyFont="1" applyBorder="1" applyAlignment="1">
      <alignment/>
    </xf>
    <xf numFmtId="3" fontId="15" fillId="0" borderId="9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5" xfId="0" applyFont="1" applyBorder="1" applyAlignment="1">
      <alignment/>
    </xf>
    <xf numFmtId="3" fontId="11" fillId="0" borderId="5" xfId="0" applyFont="1" applyBorder="1" applyAlignment="1">
      <alignment/>
    </xf>
    <xf numFmtId="3" fontId="11" fillId="0" borderId="11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6" xfId="0" applyFont="1" applyBorder="1" applyAlignment="1">
      <alignment/>
    </xf>
    <xf numFmtId="3" fontId="15" fillId="0" borderId="6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5" xfId="0" applyFont="1" applyBorder="1" applyAlignment="1">
      <alignment/>
    </xf>
    <xf numFmtId="3" fontId="15" fillId="0" borderId="5" xfId="0" applyFont="1" applyBorder="1" applyAlignment="1">
      <alignment/>
    </xf>
    <xf numFmtId="3" fontId="15" fillId="0" borderId="11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2" xfId="0" applyFont="1" applyBorder="1" applyAlignment="1">
      <alignment/>
    </xf>
    <xf numFmtId="3" fontId="15" fillId="0" borderId="2" xfId="0" applyFont="1" applyBorder="1" applyAlignment="1">
      <alignment/>
    </xf>
    <xf numFmtId="3" fontId="15" fillId="0" borderId="3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3" fontId="10" fillId="0" borderId="29" xfId="0" applyFont="1" applyBorder="1" applyAlignment="1">
      <alignment/>
    </xf>
    <xf numFmtId="3" fontId="10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3" fontId="9" fillId="0" borderId="32" xfId="0" applyFont="1" applyBorder="1" applyAlignment="1">
      <alignment/>
    </xf>
    <xf numFmtId="3" fontId="9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/>
    </xf>
    <xf numFmtId="3" fontId="10" fillId="0" borderId="35" xfId="0" applyFont="1" applyBorder="1" applyAlignment="1">
      <alignment/>
    </xf>
    <xf numFmtId="3" fontId="10" fillId="0" borderId="3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3" fontId="9" fillId="0" borderId="8" xfId="0" applyFont="1" applyBorder="1" applyAlignment="1">
      <alignment/>
    </xf>
    <xf numFmtId="3" fontId="9" fillId="0" borderId="8" xfId="0" applyFont="1" applyBorder="1" applyAlignment="1">
      <alignment/>
    </xf>
    <xf numFmtId="3" fontId="9" fillId="0" borderId="9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2" xfId="0" applyFont="1" applyBorder="1" applyAlignment="1">
      <alignment/>
    </xf>
    <xf numFmtId="3" fontId="15" fillId="0" borderId="2" xfId="0" applyFont="1" applyBorder="1" applyAlignment="1">
      <alignment/>
    </xf>
    <xf numFmtId="3" fontId="15" fillId="0" borderId="3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6" xfId="0" applyFont="1" applyBorder="1" applyAlignment="1">
      <alignment/>
    </xf>
    <xf numFmtId="3" fontId="15" fillId="0" borderId="6" xfId="0" applyFont="1" applyBorder="1" applyAlignment="1">
      <alignment/>
    </xf>
    <xf numFmtId="3" fontId="15" fillId="0" borderId="15" xfId="0" applyFont="1" applyBorder="1" applyAlignment="1">
      <alignment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/>
    </xf>
    <xf numFmtId="3" fontId="15" fillId="0" borderId="8" xfId="0" applyFont="1" applyBorder="1" applyAlignment="1">
      <alignment/>
    </xf>
    <xf numFmtId="3" fontId="15" fillId="0" borderId="9" xfId="0" applyFont="1" applyBorder="1" applyAlignment="1">
      <alignment/>
    </xf>
    <xf numFmtId="0" fontId="15" fillId="0" borderId="1" xfId="0" applyFont="1" applyBorder="1" applyAlignment="1">
      <alignment horizontal="left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Border="1" applyAlignment="1">
      <alignment horizontal="center" vertical="center"/>
    </xf>
    <xf numFmtId="0" fontId="0" fillId="0" borderId="3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 topLeftCell="A1">
      <selection activeCell="A2" sqref="A2"/>
    </sheetView>
  </sheetViews>
  <sheetFormatPr defaultColWidth="9.140625" defaultRowHeight="12.75"/>
  <cols>
    <col min="1" max="1" width="6.7109375" style="0" customWidth="1"/>
    <col min="2" max="2" width="33.8515625" style="0" customWidth="1"/>
    <col min="3" max="3" width="11.00390625" style="0" customWidth="1"/>
    <col min="4" max="4" width="10.00390625" style="0" customWidth="1"/>
    <col min="5" max="5" width="8.7109375" style="0" customWidth="1"/>
    <col min="6" max="6" width="8.421875" style="0" customWidth="1"/>
    <col min="7" max="8" width="7.7109375" style="0" customWidth="1"/>
    <col min="9" max="9" width="10.8515625" style="0" customWidth="1"/>
    <col min="10" max="10" width="8.140625" style="0" customWidth="1"/>
    <col min="11" max="11" width="10.57421875" style="0" customWidth="1"/>
  </cols>
  <sheetData>
    <row r="1" spans="1:12" s="1" customFormat="1" ht="48.75" customHeight="1" thickBot="1">
      <c r="A1" s="134" t="s">
        <v>61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6"/>
    </row>
    <row r="2" spans="1:13" ht="10.5" customHeight="1">
      <c r="A2" s="71" t="s">
        <v>0</v>
      </c>
      <c r="B2" s="72" t="s">
        <v>1</v>
      </c>
      <c r="C2" s="73" t="s">
        <v>25</v>
      </c>
      <c r="D2" s="72" t="s">
        <v>2</v>
      </c>
      <c r="E2" s="73" t="s">
        <v>3</v>
      </c>
      <c r="F2" s="72" t="s">
        <v>4</v>
      </c>
      <c r="G2" s="74" t="s">
        <v>5</v>
      </c>
      <c r="H2" s="75" t="s">
        <v>17</v>
      </c>
      <c r="I2" s="76" t="s">
        <v>18</v>
      </c>
      <c r="J2" s="73" t="s">
        <v>6</v>
      </c>
      <c r="K2" s="72" t="s">
        <v>7</v>
      </c>
      <c r="L2" s="77" t="s">
        <v>20</v>
      </c>
      <c r="M2" s="15"/>
    </row>
    <row r="3" spans="1:12" ht="10.5" customHeight="1" thickBot="1">
      <c r="A3" s="78"/>
      <c r="B3" s="79"/>
      <c r="C3" s="80" t="s">
        <v>8</v>
      </c>
      <c r="D3" s="79"/>
      <c r="E3" s="80"/>
      <c r="F3" s="79" t="s">
        <v>9</v>
      </c>
      <c r="G3" s="81"/>
      <c r="H3" s="82" t="s">
        <v>10</v>
      </c>
      <c r="I3" s="83" t="s">
        <v>19</v>
      </c>
      <c r="J3" s="80"/>
      <c r="K3" s="79"/>
      <c r="L3" s="84" t="s">
        <v>21</v>
      </c>
    </row>
    <row r="4" spans="1:13" s="20" customFormat="1" ht="12.75" customHeight="1">
      <c r="A4" s="85" t="s">
        <v>12</v>
      </c>
      <c r="B4" s="86" t="s">
        <v>36</v>
      </c>
      <c r="C4" s="87"/>
      <c r="D4" s="87"/>
      <c r="E4" s="87"/>
      <c r="F4" s="87"/>
      <c r="G4" s="87"/>
      <c r="H4" s="87"/>
      <c r="I4" s="87"/>
      <c r="J4" s="87"/>
      <c r="K4" s="87">
        <f>SUM(C4:J4)</f>
        <v>0</v>
      </c>
      <c r="L4" s="88"/>
      <c r="M4" s="19"/>
    </row>
    <row r="5" spans="1:13" s="9" customFormat="1" ht="12.75" customHeight="1">
      <c r="A5" s="89"/>
      <c r="B5" s="90" t="s">
        <v>26</v>
      </c>
      <c r="C5" s="91"/>
      <c r="D5" s="91">
        <v>713</v>
      </c>
      <c r="E5" s="91"/>
      <c r="F5" s="91"/>
      <c r="G5" s="91">
        <v>50</v>
      </c>
      <c r="H5" s="91"/>
      <c r="I5" s="91"/>
      <c r="J5" s="91"/>
      <c r="K5" s="91">
        <f>SUM(C5:J5)</f>
        <v>763</v>
      </c>
      <c r="L5" s="92"/>
      <c r="M5" s="8"/>
    </row>
    <row r="6" spans="1:13" s="9" customFormat="1" ht="12.75" customHeight="1">
      <c r="A6" s="89"/>
      <c r="B6" s="90" t="s">
        <v>28</v>
      </c>
      <c r="C6" s="91"/>
      <c r="D6" s="91"/>
      <c r="E6" s="91">
        <v>585</v>
      </c>
      <c r="F6" s="91"/>
      <c r="G6" s="91">
        <v>146</v>
      </c>
      <c r="H6" s="91"/>
      <c r="I6" s="91"/>
      <c r="J6" s="91"/>
      <c r="K6" s="91">
        <f>SUM(C6:J6)</f>
        <v>731</v>
      </c>
      <c r="L6" s="92"/>
      <c r="M6" s="8"/>
    </row>
    <row r="7" spans="1:13" s="9" customFormat="1" ht="12.75" customHeight="1">
      <c r="A7" s="89"/>
      <c r="B7" s="90" t="s">
        <v>22</v>
      </c>
      <c r="C7" s="91">
        <f>SUM(C5:C6)</f>
        <v>0</v>
      </c>
      <c r="D7" s="91">
        <f aca="true" t="shared" si="0" ref="D7:L7">SUM(D5:D6)</f>
        <v>713</v>
      </c>
      <c r="E7" s="91">
        <f t="shared" si="0"/>
        <v>585</v>
      </c>
      <c r="F7" s="91">
        <f t="shared" si="0"/>
        <v>0</v>
      </c>
      <c r="G7" s="91">
        <f t="shared" si="0"/>
        <v>196</v>
      </c>
      <c r="H7" s="91">
        <f t="shared" si="0"/>
        <v>0</v>
      </c>
      <c r="I7" s="91">
        <f t="shared" si="0"/>
        <v>0</v>
      </c>
      <c r="J7" s="91">
        <f t="shared" si="0"/>
        <v>0</v>
      </c>
      <c r="K7" s="91">
        <f t="shared" si="0"/>
        <v>1494</v>
      </c>
      <c r="L7" s="92">
        <f t="shared" si="0"/>
        <v>0</v>
      </c>
      <c r="M7" s="8"/>
    </row>
    <row r="8" spans="1:13" s="2" customFormat="1" ht="12.75" customHeight="1" thickBot="1">
      <c r="A8" s="93"/>
      <c r="B8" s="94" t="s">
        <v>34</v>
      </c>
      <c r="C8" s="95"/>
      <c r="D8" s="95">
        <v>713</v>
      </c>
      <c r="E8" s="95">
        <v>585</v>
      </c>
      <c r="F8" s="95"/>
      <c r="G8" s="95">
        <v>196</v>
      </c>
      <c r="H8" s="95"/>
      <c r="I8" s="95"/>
      <c r="J8" s="95"/>
      <c r="K8" s="95">
        <f>SUM(C8:J8)</f>
        <v>1494</v>
      </c>
      <c r="L8" s="69"/>
      <c r="M8" s="7"/>
    </row>
    <row r="9" spans="1:13" s="2" customFormat="1" ht="12.75" customHeight="1">
      <c r="A9" s="85" t="s">
        <v>11</v>
      </c>
      <c r="B9" s="86" t="s">
        <v>35</v>
      </c>
      <c r="C9" s="87"/>
      <c r="D9" s="87"/>
      <c r="E9" s="87"/>
      <c r="F9" s="87"/>
      <c r="G9" s="87"/>
      <c r="H9" s="87">
        <v>1500</v>
      </c>
      <c r="I9" s="87"/>
      <c r="J9" s="87"/>
      <c r="K9" s="87">
        <f>SUM(C9:J9)</f>
        <v>1500</v>
      </c>
      <c r="L9" s="88"/>
      <c r="M9" s="7"/>
    </row>
    <row r="10" spans="1:13" s="9" customFormat="1" ht="12.75" customHeight="1">
      <c r="A10" s="89"/>
      <c r="B10" s="90" t="s">
        <v>37</v>
      </c>
      <c r="C10" s="91"/>
      <c r="D10" s="91">
        <v>130</v>
      </c>
      <c r="E10" s="91"/>
      <c r="F10" s="91"/>
      <c r="G10" s="91">
        <v>32</v>
      </c>
      <c r="H10" s="91"/>
      <c r="I10" s="91"/>
      <c r="J10" s="91"/>
      <c r="K10" s="91">
        <f>SUM(C10:J10)</f>
        <v>162</v>
      </c>
      <c r="L10" s="92"/>
      <c r="M10" s="8"/>
    </row>
    <row r="11" spans="1:13" s="9" customFormat="1" ht="12.75" customHeight="1">
      <c r="A11" s="89"/>
      <c r="B11" s="90" t="s">
        <v>38</v>
      </c>
      <c r="C11" s="91"/>
      <c r="D11" s="91"/>
      <c r="E11" s="91">
        <v>621</v>
      </c>
      <c r="F11" s="91"/>
      <c r="G11" s="91">
        <v>155</v>
      </c>
      <c r="H11" s="91"/>
      <c r="I11" s="91"/>
      <c r="J11" s="91"/>
      <c r="K11" s="91">
        <f>SUM(C11:J11)</f>
        <v>776</v>
      </c>
      <c r="L11" s="92"/>
      <c r="M11" s="8"/>
    </row>
    <row r="12" spans="1:13" s="9" customFormat="1" ht="12.75" customHeight="1">
      <c r="A12" s="89"/>
      <c r="B12" s="90" t="s">
        <v>39</v>
      </c>
      <c r="C12" s="91"/>
      <c r="D12" s="91"/>
      <c r="E12" s="91"/>
      <c r="F12" s="91"/>
      <c r="G12" s="91"/>
      <c r="H12" s="91">
        <v>650</v>
      </c>
      <c r="I12" s="91"/>
      <c r="J12" s="91"/>
      <c r="K12" s="91">
        <f>SUM(C12:J12)</f>
        <v>650</v>
      </c>
      <c r="L12" s="92"/>
      <c r="M12" s="8"/>
    </row>
    <row r="13" spans="1:13" s="9" customFormat="1" ht="12.75" customHeight="1">
      <c r="A13" s="89"/>
      <c r="B13" s="90" t="s">
        <v>27</v>
      </c>
      <c r="C13" s="91">
        <f>SUM(C10:C12)</f>
        <v>0</v>
      </c>
      <c r="D13" s="91">
        <f aca="true" t="shared" si="1" ref="D13:L13">SUM(D10:D12)</f>
        <v>130</v>
      </c>
      <c r="E13" s="91">
        <f t="shared" si="1"/>
        <v>621</v>
      </c>
      <c r="F13" s="91">
        <f t="shared" si="1"/>
        <v>0</v>
      </c>
      <c r="G13" s="91">
        <f t="shared" si="1"/>
        <v>187</v>
      </c>
      <c r="H13" s="91">
        <f t="shared" si="1"/>
        <v>650</v>
      </c>
      <c r="I13" s="91">
        <f t="shared" si="1"/>
        <v>0</v>
      </c>
      <c r="J13" s="91">
        <f t="shared" si="1"/>
        <v>0</v>
      </c>
      <c r="K13" s="91">
        <f t="shared" si="1"/>
        <v>1588</v>
      </c>
      <c r="L13" s="92">
        <f t="shared" si="1"/>
        <v>0</v>
      </c>
      <c r="M13" s="8"/>
    </row>
    <row r="14" spans="1:13" s="20" customFormat="1" ht="12.75" customHeight="1" thickBot="1">
      <c r="A14" s="93"/>
      <c r="B14" s="94" t="s">
        <v>34</v>
      </c>
      <c r="C14" s="95"/>
      <c r="D14" s="95">
        <v>130</v>
      </c>
      <c r="E14" s="95">
        <v>621</v>
      </c>
      <c r="F14" s="95"/>
      <c r="G14" s="95">
        <v>187</v>
      </c>
      <c r="H14" s="95">
        <v>850</v>
      </c>
      <c r="I14" s="95"/>
      <c r="J14" s="95"/>
      <c r="K14" s="95">
        <f>SUM(C14:J14)</f>
        <v>1788</v>
      </c>
      <c r="L14" s="69"/>
      <c r="M14" s="19"/>
    </row>
    <row r="15" spans="1:13" s="2" customFormat="1" ht="12.75" customHeight="1">
      <c r="A15" s="85" t="s">
        <v>13</v>
      </c>
      <c r="B15" s="86" t="s">
        <v>60</v>
      </c>
      <c r="C15" s="87"/>
      <c r="D15" s="87"/>
      <c r="E15" s="87"/>
      <c r="F15" s="87"/>
      <c r="G15" s="87"/>
      <c r="H15" s="87"/>
      <c r="I15" s="87">
        <v>12000</v>
      </c>
      <c r="J15" s="87"/>
      <c r="K15" s="87">
        <f>SUM(C15:J15)</f>
        <v>12000</v>
      </c>
      <c r="L15" s="88">
        <v>8050</v>
      </c>
      <c r="M15" s="7"/>
    </row>
    <row r="16" spans="1:13" s="2" customFormat="1" ht="12.75" customHeight="1">
      <c r="A16" s="96"/>
      <c r="B16" s="97" t="s">
        <v>41</v>
      </c>
      <c r="C16" s="98"/>
      <c r="D16" s="98"/>
      <c r="E16" s="98"/>
      <c r="F16" s="98">
        <v>113</v>
      </c>
      <c r="G16" s="98"/>
      <c r="H16" s="98"/>
      <c r="I16" s="98">
        <v>12000</v>
      </c>
      <c r="J16" s="98"/>
      <c r="K16" s="98">
        <f>SUM(C16:J16)</f>
        <v>12113</v>
      </c>
      <c r="L16" s="99">
        <v>6523</v>
      </c>
      <c r="M16" s="7"/>
    </row>
    <row r="17" spans="1:13" s="2" customFormat="1" ht="12.75" customHeight="1" thickBot="1">
      <c r="A17" s="100"/>
      <c r="B17" s="101" t="s">
        <v>34</v>
      </c>
      <c r="C17" s="102"/>
      <c r="D17" s="102"/>
      <c r="E17" s="102"/>
      <c r="F17" s="102">
        <v>113</v>
      </c>
      <c r="G17" s="102"/>
      <c r="H17" s="102"/>
      <c r="I17" s="102">
        <v>12000</v>
      </c>
      <c r="J17" s="102"/>
      <c r="K17" s="102">
        <f>SUM(C17:J17)</f>
        <v>12113</v>
      </c>
      <c r="L17" s="103">
        <v>6523</v>
      </c>
      <c r="M17" s="7"/>
    </row>
    <row r="18" spans="1:13" s="4" customFormat="1" ht="12.75" customHeight="1">
      <c r="A18" s="104" t="s">
        <v>14</v>
      </c>
      <c r="B18" s="105" t="s">
        <v>15</v>
      </c>
      <c r="C18" s="106">
        <f>C4+C9+C15</f>
        <v>0</v>
      </c>
      <c r="D18" s="106">
        <f aca="true" t="shared" si="2" ref="D18:L18">D4+D9+D15</f>
        <v>0</v>
      </c>
      <c r="E18" s="106">
        <f t="shared" si="2"/>
        <v>0</v>
      </c>
      <c r="F18" s="106">
        <f t="shared" si="2"/>
        <v>0</v>
      </c>
      <c r="G18" s="106">
        <f t="shared" si="2"/>
        <v>0</v>
      </c>
      <c r="H18" s="106">
        <f t="shared" si="2"/>
        <v>1500</v>
      </c>
      <c r="I18" s="106">
        <f t="shared" si="2"/>
        <v>12000</v>
      </c>
      <c r="J18" s="106">
        <f t="shared" si="2"/>
        <v>0</v>
      </c>
      <c r="K18" s="106">
        <f t="shared" si="2"/>
        <v>13500</v>
      </c>
      <c r="L18" s="107">
        <f t="shared" si="2"/>
        <v>8050</v>
      </c>
      <c r="M18" s="10"/>
    </row>
    <row r="19" spans="1:13" s="18" customFormat="1" ht="12.75" customHeight="1">
      <c r="A19" s="108"/>
      <c r="B19" s="109" t="s">
        <v>40</v>
      </c>
      <c r="C19" s="110">
        <f>C7+C13+C16</f>
        <v>0</v>
      </c>
      <c r="D19" s="110">
        <f aca="true" t="shared" si="3" ref="D19:L19">D7+D13+D16</f>
        <v>843</v>
      </c>
      <c r="E19" s="110">
        <f t="shared" si="3"/>
        <v>1206</v>
      </c>
      <c r="F19" s="110">
        <f t="shared" si="3"/>
        <v>113</v>
      </c>
      <c r="G19" s="110">
        <f t="shared" si="3"/>
        <v>383</v>
      </c>
      <c r="H19" s="110">
        <f t="shared" si="3"/>
        <v>650</v>
      </c>
      <c r="I19" s="110">
        <f t="shared" si="3"/>
        <v>12000</v>
      </c>
      <c r="J19" s="110">
        <f t="shared" si="3"/>
        <v>0</v>
      </c>
      <c r="K19" s="110">
        <f t="shared" si="3"/>
        <v>15195</v>
      </c>
      <c r="L19" s="111">
        <f t="shared" si="3"/>
        <v>6523</v>
      </c>
      <c r="M19" s="17"/>
    </row>
    <row r="20" spans="1:13" s="4" customFormat="1" ht="12.75" customHeight="1" thickBot="1">
      <c r="A20" s="112"/>
      <c r="B20" s="113" t="s">
        <v>34</v>
      </c>
      <c r="C20" s="114">
        <f>C8+C14+C17</f>
        <v>0</v>
      </c>
      <c r="D20" s="114">
        <f aca="true" t="shared" si="4" ref="D20:L20">D8+D14+D17</f>
        <v>843</v>
      </c>
      <c r="E20" s="114">
        <f t="shared" si="4"/>
        <v>1206</v>
      </c>
      <c r="F20" s="114">
        <f t="shared" si="4"/>
        <v>113</v>
      </c>
      <c r="G20" s="114">
        <f t="shared" si="4"/>
        <v>383</v>
      </c>
      <c r="H20" s="114">
        <f t="shared" si="4"/>
        <v>850</v>
      </c>
      <c r="I20" s="114">
        <f t="shared" si="4"/>
        <v>12000</v>
      </c>
      <c r="J20" s="114">
        <f t="shared" si="4"/>
        <v>0</v>
      </c>
      <c r="K20" s="114">
        <f t="shared" si="4"/>
        <v>15395</v>
      </c>
      <c r="L20" s="115">
        <f t="shared" si="4"/>
        <v>6523</v>
      </c>
      <c r="M20" s="10"/>
    </row>
    <row r="21" spans="1:13" s="3" customFormat="1" ht="12.75" customHeight="1">
      <c r="A21" s="85" t="s">
        <v>16</v>
      </c>
      <c r="B21" s="86" t="s">
        <v>33</v>
      </c>
      <c r="C21" s="87"/>
      <c r="D21" s="87">
        <v>9000</v>
      </c>
      <c r="E21" s="87"/>
      <c r="F21" s="87"/>
      <c r="G21" s="87"/>
      <c r="H21" s="87"/>
      <c r="I21" s="87">
        <v>13333</v>
      </c>
      <c r="J21" s="87"/>
      <c r="K21" s="87">
        <f>SUM(C21:J21)</f>
        <v>22333</v>
      </c>
      <c r="L21" s="88">
        <v>4165</v>
      </c>
      <c r="M21" s="6"/>
    </row>
    <row r="22" spans="1:13" s="9" customFormat="1" ht="12.75" customHeight="1">
      <c r="A22" s="89"/>
      <c r="B22" s="90" t="s">
        <v>42</v>
      </c>
      <c r="C22" s="91"/>
      <c r="D22" s="91"/>
      <c r="E22" s="91"/>
      <c r="F22" s="91"/>
      <c r="G22" s="91"/>
      <c r="H22" s="91"/>
      <c r="I22" s="91">
        <v>13333</v>
      </c>
      <c r="J22" s="91"/>
      <c r="K22" s="91">
        <f>SUM(C22:J22)</f>
        <v>13333</v>
      </c>
      <c r="L22" s="92">
        <v>3300</v>
      </c>
      <c r="M22" s="8"/>
    </row>
    <row r="23" spans="1:13" s="9" customFormat="1" ht="12.75" customHeight="1">
      <c r="A23" s="89"/>
      <c r="B23" s="90" t="s">
        <v>43</v>
      </c>
      <c r="C23" s="91"/>
      <c r="D23" s="91">
        <v>6000</v>
      </c>
      <c r="E23" s="91"/>
      <c r="F23" s="91"/>
      <c r="G23" s="91"/>
      <c r="H23" s="91"/>
      <c r="I23" s="91"/>
      <c r="J23" s="91"/>
      <c r="K23" s="91">
        <f>SUM(C23:J23)</f>
        <v>6000</v>
      </c>
      <c r="L23" s="92"/>
      <c r="M23" s="8"/>
    </row>
    <row r="24" spans="1:13" s="9" customFormat="1" ht="12.75" customHeight="1">
      <c r="A24" s="89"/>
      <c r="B24" s="90" t="s">
        <v>44</v>
      </c>
      <c r="C24" s="91">
        <f>SUM(C22:C23)</f>
        <v>0</v>
      </c>
      <c r="D24" s="91">
        <f aca="true" t="shared" si="5" ref="D24:L24">SUM(D22:D23)</f>
        <v>6000</v>
      </c>
      <c r="E24" s="91">
        <f t="shared" si="5"/>
        <v>0</v>
      </c>
      <c r="F24" s="91">
        <f t="shared" si="5"/>
        <v>0</v>
      </c>
      <c r="G24" s="91">
        <f t="shared" si="5"/>
        <v>0</v>
      </c>
      <c r="H24" s="91">
        <f t="shared" si="5"/>
        <v>0</v>
      </c>
      <c r="I24" s="91">
        <f t="shared" si="5"/>
        <v>13333</v>
      </c>
      <c r="J24" s="91">
        <f t="shared" si="5"/>
        <v>0</v>
      </c>
      <c r="K24" s="91">
        <f t="shared" si="5"/>
        <v>19333</v>
      </c>
      <c r="L24" s="92">
        <f t="shared" si="5"/>
        <v>3300</v>
      </c>
      <c r="M24" s="8"/>
    </row>
    <row r="25" spans="1:13" s="20" customFormat="1" ht="12.75" customHeight="1" thickBot="1">
      <c r="A25" s="100"/>
      <c r="B25" s="101" t="s">
        <v>45</v>
      </c>
      <c r="C25" s="102"/>
      <c r="D25" s="102">
        <v>6000</v>
      </c>
      <c r="E25" s="102"/>
      <c r="F25" s="102"/>
      <c r="G25" s="102"/>
      <c r="H25" s="102"/>
      <c r="I25" s="102">
        <v>13200</v>
      </c>
      <c r="J25" s="102"/>
      <c r="K25" s="102">
        <f>SUM(C25:J25)</f>
        <v>19200</v>
      </c>
      <c r="L25" s="103">
        <v>3299</v>
      </c>
      <c r="M25" s="19"/>
    </row>
    <row r="26" spans="1:13" s="22" customFormat="1" ht="12.75" customHeight="1">
      <c r="A26" s="104">
        <v>1</v>
      </c>
      <c r="B26" s="105" t="s">
        <v>46</v>
      </c>
      <c r="C26" s="106">
        <f>C18+C21</f>
        <v>0</v>
      </c>
      <c r="D26" s="106">
        <f aca="true" t="shared" si="6" ref="D26:L26">D18+D21</f>
        <v>9000</v>
      </c>
      <c r="E26" s="106">
        <f t="shared" si="6"/>
        <v>0</v>
      </c>
      <c r="F26" s="106">
        <f t="shared" si="6"/>
        <v>0</v>
      </c>
      <c r="G26" s="106">
        <f t="shared" si="6"/>
        <v>0</v>
      </c>
      <c r="H26" s="106">
        <f t="shared" si="6"/>
        <v>1500</v>
      </c>
      <c r="I26" s="106">
        <f t="shared" si="6"/>
        <v>25333</v>
      </c>
      <c r="J26" s="106">
        <f t="shared" si="6"/>
        <v>0</v>
      </c>
      <c r="K26" s="106">
        <f t="shared" si="6"/>
        <v>35833</v>
      </c>
      <c r="L26" s="107">
        <f t="shared" si="6"/>
        <v>12215</v>
      </c>
      <c r="M26" s="21"/>
    </row>
    <row r="27" spans="1:13" s="18" customFormat="1" ht="12.75" customHeight="1">
      <c r="A27" s="108"/>
      <c r="B27" s="109" t="s">
        <v>47</v>
      </c>
      <c r="C27" s="110">
        <f>C19+C24</f>
        <v>0</v>
      </c>
      <c r="D27" s="110">
        <f aca="true" t="shared" si="7" ref="D27:L27">D19+D24</f>
        <v>6843</v>
      </c>
      <c r="E27" s="110">
        <f t="shared" si="7"/>
        <v>1206</v>
      </c>
      <c r="F27" s="110">
        <f t="shared" si="7"/>
        <v>113</v>
      </c>
      <c r="G27" s="110">
        <f t="shared" si="7"/>
        <v>383</v>
      </c>
      <c r="H27" s="110">
        <f t="shared" si="7"/>
        <v>650</v>
      </c>
      <c r="I27" s="110">
        <f t="shared" si="7"/>
        <v>25333</v>
      </c>
      <c r="J27" s="110">
        <f t="shared" si="7"/>
        <v>0</v>
      </c>
      <c r="K27" s="110">
        <f t="shared" si="7"/>
        <v>34528</v>
      </c>
      <c r="L27" s="111">
        <f t="shared" si="7"/>
        <v>9823</v>
      </c>
      <c r="M27" s="17"/>
    </row>
    <row r="28" spans="1:13" s="22" customFormat="1" ht="12.75" customHeight="1" thickBot="1">
      <c r="A28" s="112"/>
      <c r="B28" s="113" t="s">
        <v>48</v>
      </c>
      <c r="C28" s="114">
        <f>C20+C25</f>
        <v>0</v>
      </c>
      <c r="D28" s="114">
        <f aca="true" t="shared" si="8" ref="D28:L28">D20+D25</f>
        <v>6843</v>
      </c>
      <c r="E28" s="114">
        <f t="shared" si="8"/>
        <v>1206</v>
      </c>
      <c r="F28" s="114">
        <f t="shared" si="8"/>
        <v>113</v>
      </c>
      <c r="G28" s="114">
        <f t="shared" si="8"/>
        <v>383</v>
      </c>
      <c r="H28" s="114">
        <f t="shared" si="8"/>
        <v>850</v>
      </c>
      <c r="I28" s="114">
        <f t="shared" si="8"/>
        <v>25200</v>
      </c>
      <c r="J28" s="114">
        <f t="shared" si="8"/>
        <v>0</v>
      </c>
      <c r="K28" s="114">
        <f t="shared" si="8"/>
        <v>34595</v>
      </c>
      <c r="L28" s="115">
        <f t="shared" si="8"/>
        <v>9822</v>
      </c>
      <c r="M28" s="21"/>
    </row>
    <row r="29" spans="1:13" s="5" customFormat="1" ht="12.75" customHeight="1">
      <c r="A29" s="116" t="s">
        <v>29</v>
      </c>
      <c r="B29" s="117" t="s">
        <v>49</v>
      </c>
      <c r="C29" s="118">
        <v>750</v>
      </c>
      <c r="D29" s="118"/>
      <c r="E29" s="118"/>
      <c r="F29" s="118"/>
      <c r="G29" s="118"/>
      <c r="H29" s="118"/>
      <c r="I29" s="118"/>
      <c r="J29" s="118"/>
      <c r="K29" s="119">
        <f>SUM(C29:J29)</f>
        <v>750</v>
      </c>
      <c r="L29" s="120"/>
      <c r="M29" s="16"/>
    </row>
    <row r="30" spans="1:13" s="20" customFormat="1" ht="12.75" customHeight="1" thickBot="1">
      <c r="A30" s="121"/>
      <c r="B30" s="122" t="s">
        <v>34</v>
      </c>
      <c r="C30" s="123">
        <v>664</v>
      </c>
      <c r="D30" s="123"/>
      <c r="E30" s="123"/>
      <c r="F30" s="123"/>
      <c r="G30" s="123"/>
      <c r="H30" s="123"/>
      <c r="I30" s="123"/>
      <c r="J30" s="123"/>
      <c r="K30" s="102">
        <f>SUM(C30:J30)</f>
        <v>664</v>
      </c>
      <c r="L30" s="124"/>
      <c r="M30" s="24"/>
    </row>
    <row r="31" spans="1:13" s="5" customFormat="1" ht="12.75" customHeight="1">
      <c r="A31" s="116" t="s">
        <v>30</v>
      </c>
      <c r="B31" s="117" t="s">
        <v>50</v>
      </c>
      <c r="C31" s="118">
        <v>615</v>
      </c>
      <c r="D31" s="118"/>
      <c r="E31" s="118"/>
      <c r="F31" s="118"/>
      <c r="G31" s="118">
        <v>160</v>
      </c>
      <c r="H31" s="118"/>
      <c r="I31" s="118"/>
      <c r="J31" s="118"/>
      <c r="K31" s="119">
        <f>SUM(C31:J31)</f>
        <v>775</v>
      </c>
      <c r="L31" s="120"/>
      <c r="M31" s="16"/>
    </row>
    <row r="32" spans="1:13" s="20" customFormat="1" ht="12.75" customHeight="1" thickBot="1">
      <c r="A32" s="125"/>
      <c r="B32" s="126" t="s">
        <v>34</v>
      </c>
      <c r="C32" s="127">
        <v>213</v>
      </c>
      <c r="D32" s="127"/>
      <c r="E32" s="127"/>
      <c r="F32" s="127"/>
      <c r="G32" s="127">
        <v>53</v>
      </c>
      <c r="H32" s="127"/>
      <c r="I32" s="127"/>
      <c r="J32" s="127"/>
      <c r="K32" s="95">
        <f>SUM(C32:J32)</f>
        <v>266</v>
      </c>
      <c r="L32" s="128"/>
      <c r="M32" s="24"/>
    </row>
    <row r="33" spans="1:13" s="20" customFormat="1" ht="12.75" customHeight="1">
      <c r="A33" s="129">
        <v>5</v>
      </c>
      <c r="B33" s="130" t="s">
        <v>58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2"/>
      <c r="M33" s="24"/>
    </row>
    <row r="34" spans="1:13" s="70" customFormat="1" ht="12.75" customHeight="1" thickBot="1">
      <c r="A34" s="133"/>
      <c r="B34" s="122" t="s">
        <v>59</v>
      </c>
      <c r="C34" s="123">
        <v>29</v>
      </c>
      <c r="D34" s="123"/>
      <c r="E34" s="123"/>
      <c r="F34" s="123"/>
      <c r="G34" s="123">
        <v>7</v>
      </c>
      <c r="H34" s="123"/>
      <c r="I34" s="123"/>
      <c r="J34" s="123"/>
      <c r="K34" s="123">
        <f>SUM(C34:J34)</f>
        <v>36</v>
      </c>
      <c r="L34" s="124"/>
      <c r="M34" s="24"/>
    </row>
    <row r="35" spans="1:13" s="9" customFormat="1" ht="12.75" customHeight="1">
      <c r="A35" s="66"/>
      <c r="B35" s="67" t="s">
        <v>31</v>
      </c>
      <c r="C35" s="68">
        <f>C29+C31</f>
        <v>1365</v>
      </c>
      <c r="D35" s="68">
        <f aca="true" t="shared" si="9" ref="D35:L35">D29+D31</f>
        <v>0</v>
      </c>
      <c r="E35" s="68">
        <f t="shared" si="9"/>
        <v>0</v>
      </c>
      <c r="F35" s="68">
        <f t="shared" si="9"/>
        <v>0</v>
      </c>
      <c r="G35" s="68">
        <f t="shared" si="9"/>
        <v>160</v>
      </c>
      <c r="H35" s="68">
        <f t="shared" si="9"/>
        <v>0</v>
      </c>
      <c r="I35" s="68">
        <f t="shared" si="9"/>
        <v>0</v>
      </c>
      <c r="J35" s="68">
        <f t="shared" si="9"/>
        <v>0</v>
      </c>
      <c r="K35" s="68">
        <f t="shared" si="9"/>
        <v>1525</v>
      </c>
      <c r="L35" s="68">
        <f t="shared" si="9"/>
        <v>0</v>
      </c>
      <c r="M35" s="25"/>
    </row>
    <row r="36" spans="1:13" s="61" customFormat="1" ht="12.75" customHeight="1" thickBot="1">
      <c r="A36" s="26"/>
      <c r="B36" s="27" t="s">
        <v>51</v>
      </c>
      <c r="C36" s="28">
        <f aca="true" t="shared" si="10" ref="C36:L36">C30+C32+C34</f>
        <v>906</v>
      </c>
      <c r="D36" s="28">
        <f t="shared" si="10"/>
        <v>0</v>
      </c>
      <c r="E36" s="28">
        <f t="shared" si="10"/>
        <v>0</v>
      </c>
      <c r="F36" s="28">
        <f t="shared" si="10"/>
        <v>0</v>
      </c>
      <c r="G36" s="28">
        <f t="shared" si="10"/>
        <v>60</v>
      </c>
      <c r="H36" s="28">
        <f t="shared" si="10"/>
        <v>0</v>
      </c>
      <c r="I36" s="28">
        <f t="shared" si="10"/>
        <v>0</v>
      </c>
      <c r="J36" s="28">
        <f t="shared" si="10"/>
        <v>0</v>
      </c>
      <c r="K36" s="28">
        <f t="shared" si="10"/>
        <v>966</v>
      </c>
      <c r="L36" s="29">
        <f t="shared" si="10"/>
        <v>0</v>
      </c>
      <c r="M36" s="23"/>
    </row>
    <row r="37" spans="1:13" s="22" customFormat="1" ht="12.75" customHeight="1">
      <c r="A37" s="62"/>
      <c r="B37" s="31" t="s">
        <v>52</v>
      </c>
      <c r="C37" s="32">
        <f>C26</f>
        <v>0</v>
      </c>
      <c r="D37" s="32">
        <f aca="true" t="shared" si="11" ref="D37:L37">D26</f>
        <v>9000</v>
      </c>
      <c r="E37" s="32">
        <f t="shared" si="11"/>
        <v>0</v>
      </c>
      <c r="F37" s="32">
        <f t="shared" si="11"/>
        <v>0</v>
      </c>
      <c r="G37" s="32">
        <f t="shared" si="11"/>
        <v>0</v>
      </c>
      <c r="H37" s="32">
        <f t="shared" si="11"/>
        <v>1500</v>
      </c>
      <c r="I37" s="32">
        <f t="shared" si="11"/>
        <v>25333</v>
      </c>
      <c r="J37" s="32">
        <f t="shared" si="11"/>
        <v>0</v>
      </c>
      <c r="K37" s="32">
        <f t="shared" si="11"/>
        <v>35833</v>
      </c>
      <c r="L37" s="63">
        <f t="shared" si="11"/>
        <v>12215</v>
      </c>
      <c r="M37" s="23"/>
    </row>
    <row r="38" spans="1:13" s="18" customFormat="1" ht="12.75" customHeight="1">
      <c r="A38" s="64"/>
      <c r="B38" s="33" t="s">
        <v>53</v>
      </c>
      <c r="C38" s="34">
        <f>C27+C35</f>
        <v>1365</v>
      </c>
      <c r="D38" s="34">
        <f>D27+D35</f>
        <v>6843</v>
      </c>
      <c r="E38" s="34">
        <f>E27+E35</f>
        <v>1206</v>
      </c>
      <c r="F38" s="34">
        <f>F27+F35</f>
        <v>113</v>
      </c>
      <c r="G38" s="34">
        <f>G27+G35</f>
        <v>543</v>
      </c>
      <c r="H38" s="34">
        <f>H27+H35</f>
        <v>650</v>
      </c>
      <c r="I38" s="34">
        <f>I27+I35</f>
        <v>25333</v>
      </c>
      <c r="J38" s="34">
        <f>J27+J35</f>
        <v>0</v>
      </c>
      <c r="K38" s="34">
        <f>K27+K35</f>
        <v>36053</v>
      </c>
      <c r="L38" s="65">
        <f>L27+L35</f>
        <v>9823</v>
      </c>
      <c r="M38" s="30"/>
    </row>
    <row r="39" spans="1:13" s="22" customFormat="1" ht="12.75" customHeight="1" thickBot="1">
      <c r="A39" s="60"/>
      <c r="B39" s="35" t="s">
        <v>54</v>
      </c>
      <c r="C39" s="36">
        <f>C28+C36</f>
        <v>906</v>
      </c>
      <c r="D39" s="36">
        <f>D28+D36</f>
        <v>6843</v>
      </c>
      <c r="E39" s="36">
        <f>E28+E36</f>
        <v>1206</v>
      </c>
      <c r="F39" s="36">
        <f>F28+F36</f>
        <v>113</v>
      </c>
      <c r="G39" s="36">
        <f>G28+G36</f>
        <v>443</v>
      </c>
      <c r="H39" s="36">
        <f>H28+H36</f>
        <v>850</v>
      </c>
      <c r="I39" s="36">
        <f>I28+I36</f>
        <v>25200</v>
      </c>
      <c r="J39" s="36">
        <f>J28+J36</f>
        <v>0</v>
      </c>
      <c r="K39" s="36">
        <f>K28+K36</f>
        <v>35561</v>
      </c>
      <c r="L39" s="36">
        <f>L28+L36</f>
        <v>9822</v>
      </c>
      <c r="M39" s="23"/>
    </row>
    <row r="40" spans="1:12" s="41" customFormat="1" ht="11.25">
      <c r="A40" s="38" t="s">
        <v>23</v>
      </c>
      <c r="B40" s="39" t="s">
        <v>32</v>
      </c>
      <c r="C40" s="39"/>
      <c r="D40" s="39"/>
      <c r="E40" s="39"/>
      <c r="F40" s="39"/>
      <c r="G40" s="39"/>
      <c r="H40" s="39"/>
      <c r="I40" s="39"/>
      <c r="J40" s="39"/>
      <c r="K40" s="39"/>
      <c r="L40" s="40"/>
    </row>
    <row r="41" spans="1:12" s="41" customFormat="1" ht="11.25">
      <c r="A41" s="42"/>
      <c r="B41" s="43" t="s">
        <v>24</v>
      </c>
      <c r="C41" s="43">
        <v>120</v>
      </c>
      <c r="D41" s="43"/>
      <c r="E41" s="43"/>
      <c r="F41" s="43"/>
      <c r="G41" s="43">
        <v>30</v>
      </c>
      <c r="H41" s="43"/>
      <c r="I41" s="43"/>
      <c r="J41" s="43"/>
      <c r="K41" s="43">
        <f>SUM(C41:J41)</f>
        <v>150</v>
      </c>
      <c r="L41" s="44"/>
    </row>
    <row r="42" spans="1:12" s="12" customFormat="1" ht="12" thickBot="1">
      <c r="A42" s="13"/>
      <c r="B42" s="14" t="s">
        <v>34</v>
      </c>
      <c r="C42" s="14">
        <v>114</v>
      </c>
      <c r="D42" s="14"/>
      <c r="E42" s="14"/>
      <c r="F42" s="14"/>
      <c r="G42" s="14">
        <v>29</v>
      </c>
      <c r="H42" s="14"/>
      <c r="I42" s="14"/>
      <c r="J42" s="14"/>
      <c r="K42" s="14">
        <f>SUM(C42:J42)</f>
        <v>143</v>
      </c>
      <c r="L42" s="37"/>
    </row>
    <row r="43" spans="1:13" s="50" customFormat="1" ht="10.5">
      <c r="A43" s="45"/>
      <c r="B43" s="46" t="s">
        <v>55</v>
      </c>
      <c r="C43" s="47">
        <f>C37</f>
        <v>0</v>
      </c>
      <c r="D43" s="47">
        <f aca="true" t="shared" si="12" ref="D43:L43">D37</f>
        <v>9000</v>
      </c>
      <c r="E43" s="47">
        <f t="shared" si="12"/>
        <v>0</v>
      </c>
      <c r="F43" s="47">
        <f t="shared" si="12"/>
        <v>0</v>
      </c>
      <c r="G43" s="47">
        <f t="shared" si="12"/>
        <v>0</v>
      </c>
      <c r="H43" s="47">
        <f t="shared" si="12"/>
        <v>1500</v>
      </c>
      <c r="I43" s="47">
        <f t="shared" si="12"/>
        <v>25333</v>
      </c>
      <c r="J43" s="47">
        <f t="shared" si="12"/>
        <v>0</v>
      </c>
      <c r="K43" s="47">
        <f t="shared" si="12"/>
        <v>35833</v>
      </c>
      <c r="L43" s="48">
        <f t="shared" si="12"/>
        <v>12215</v>
      </c>
      <c r="M43" s="49"/>
    </row>
    <row r="44" spans="1:12" s="55" customFormat="1" ht="11.25">
      <c r="A44" s="51"/>
      <c r="B44" s="52" t="s">
        <v>56</v>
      </c>
      <c r="C44" s="53">
        <f>C38+C41</f>
        <v>1485</v>
      </c>
      <c r="D44" s="53">
        <f aca="true" t="shared" si="13" ref="D44:L44">D38+D41</f>
        <v>6843</v>
      </c>
      <c r="E44" s="53">
        <f t="shared" si="13"/>
        <v>1206</v>
      </c>
      <c r="F44" s="53">
        <f t="shared" si="13"/>
        <v>113</v>
      </c>
      <c r="G44" s="53">
        <f t="shared" si="13"/>
        <v>573</v>
      </c>
      <c r="H44" s="53">
        <f t="shared" si="13"/>
        <v>650</v>
      </c>
      <c r="I44" s="53">
        <f t="shared" si="13"/>
        <v>25333</v>
      </c>
      <c r="J44" s="53">
        <f t="shared" si="13"/>
        <v>0</v>
      </c>
      <c r="K44" s="53">
        <f t="shared" si="13"/>
        <v>36203</v>
      </c>
      <c r="L44" s="54">
        <f t="shared" si="13"/>
        <v>9823</v>
      </c>
    </row>
    <row r="45" spans="1:12" s="50" customFormat="1" ht="11.25" thickBot="1">
      <c r="A45" s="56"/>
      <c r="B45" s="57" t="s">
        <v>57</v>
      </c>
      <c r="C45" s="58">
        <f>C39+C42</f>
        <v>1020</v>
      </c>
      <c r="D45" s="58">
        <f aca="true" t="shared" si="14" ref="D45:L45">D39+D42</f>
        <v>6843</v>
      </c>
      <c r="E45" s="58">
        <f t="shared" si="14"/>
        <v>1206</v>
      </c>
      <c r="F45" s="58">
        <f t="shared" si="14"/>
        <v>113</v>
      </c>
      <c r="G45" s="58">
        <f t="shared" si="14"/>
        <v>472</v>
      </c>
      <c r="H45" s="58">
        <f t="shared" si="14"/>
        <v>850</v>
      </c>
      <c r="I45" s="58">
        <f t="shared" si="14"/>
        <v>25200</v>
      </c>
      <c r="J45" s="58">
        <f t="shared" si="14"/>
        <v>0</v>
      </c>
      <c r="K45" s="58">
        <f t="shared" si="14"/>
        <v>35704</v>
      </c>
      <c r="L45" s="59">
        <f t="shared" si="14"/>
        <v>9822</v>
      </c>
    </row>
    <row r="46" s="12" customFormat="1" ht="11.25"/>
    <row r="47" s="12" customFormat="1" ht="11.25"/>
    <row r="48" s="12" customFormat="1" ht="11.25"/>
    <row r="49" spans="1:12" s="11" customFormat="1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s="11" customFormat="1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s="11" customFormat="1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s="11" customFormat="1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s="11" customFormat="1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s="11" customFormat="1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s="11" customFormat="1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s="11" customFormat="1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s="11" customFormat="1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s="11" customFormat="1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s="11" customFormat="1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s="11" customFormat="1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s="11" customFormat="1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</sheetData>
  <mergeCells count="1">
    <mergeCell ref="A1:L1"/>
  </mergeCells>
  <printOptions/>
  <pageMargins left="0.7874015748031497" right="0.5905511811023623" top="0.7874015748031497" bottom="0.984251968503937" header="0.5118110236220472" footer="0.5118110236220472"/>
  <pageSetup cellComments="asDisplayed"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2006-03-17T07:36:36Z</cp:lastPrinted>
  <dcterms:created xsi:type="dcterms:W3CDTF">2003-02-14T17:19:54Z</dcterms:created>
  <dcterms:modified xsi:type="dcterms:W3CDTF">2005-12-15T17:30:01Z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