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<sst xmlns="http://schemas.openxmlformats.org/spreadsheetml/2006/main" count="105" uniqueCount="84">
  <si>
    <t>1.000 Ft-ban</t>
  </si>
  <si>
    <t>Cím</t>
  </si>
  <si>
    <t>Feladat megnevezés</t>
  </si>
  <si>
    <t xml:space="preserve">Inézményi </t>
  </si>
  <si>
    <t>Beruházás</t>
  </si>
  <si>
    <t>Felújítás</t>
  </si>
  <si>
    <t>Átadott</t>
  </si>
  <si>
    <t>Áfa</t>
  </si>
  <si>
    <t>Tartalék</t>
  </si>
  <si>
    <t>Összesen</t>
  </si>
  <si>
    <t xml:space="preserve">beszerzések </t>
  </si>
  <si>
    <t>pénzeszk.</t>
  </si>
  <si>
    <t>támogatás</t>
  </si>
  <si>
    <t>1 2 5</t>
  </si>
  <si>
    <t>1 2 8</t>
  </si>
  <si>
    <t>1 2</t>
  </si>
  <si>
    <t>1 5 2</t>
  </si>
  <si>
    <t>Pótelőirányzat összesen</t>
  </si>
  <si>
    <t>Pótelőirányzat</t>
  </si>
  <si>
    <t>Lak.szerz.</t>
  </si>
  <si>
    <t>Hitel</t>
  </si>
  <si>
    <t>törl.</t>
  </si>
  <si>
    <t>Kamat</t>
  </si>
  <si>
    <t>törleszt.</t>
  </si>
  <si>
    <t>Saját ingatlan hasznosítás</t>
  </si>
  <si>
    <t xml:space="preserve">Saját ingatlan hasznosítás összesen </t>
  </si>
  <si>
    <t>Laktanya állapot felmérés</t>
  </si>
  <si>
    <t>Településrendezési terv felülvizsgálat</t>
  </si>
  <si>
    <t>1 2 7</t>
  </si>
  <si>
    <t>Temető  tervezés</t>
  </si>
  <si>
    <t>1 1</t>
  </si>
  <si>
    <t>1 5 3</t>
  </si>
  <si>
    <t>Önk.ig.tev.   fénymásoló, számítógép</t>
  </si>
  <si>
    <t>Város és község rendezés:</t>
  </si>
  <si>
    <t>Lakásszerzési támogatás</t>
  </si>
  <si>
    <t>1 2 10</t>
  </si>
  <si>
    <t>Játszótér felújítás</t>
  </si>
  <si>
    <t>1 2 3</t>
  </si>
  <si>
    <t>Hulladékgazd. Regionális hulladéklerakó</t>
  </si>
  <si>
    <t>1 5 4</t>
  </si>
  <si>
    <t>Gazd. és terüeltfejl: Templom felújítás</t>
  </si>
  <si>
    <t>Város és községrendezés összesen</t>
  </si>
  <si>
    <t>Szennyvíz kezelés</t>
  </si>
  <si>
    <t>1 5 6</t>
  </si>
  <si>
    <t>Önk. int. ellátó:  porszívó</t>
  </si>
  <si>
    <t>Hitel törlesztés</t>
  </si>
  <si>
    <t>2 4</t>
  </si>
  <si>
    <t>3 1</t>
  </si>
  <si>
    <t>Részben önálóan gazd. módosított előir.</t>
  </si>
  <si>
    <t>Részben önállóan gazd. eredeti előirányzat</t>
  </si>
  <si>
    <t>4 3</t>
  </si>
  <si>
    <t xml:space="preserve">Eü. egyéb feladat: ügyelet gépkocsi, EKG </t>
  </si>
  <si>
    <t>Sport tev:  sportpálya felújítás</t>
  </si>
  <si>
    <t>Polgármesteri Hivatal eredeti előir.össz.</t>
  </si>
  <si>
    <t xml:space="preserve">Polgármesteri Hiv. módosított  előir. össz. </t>
  </si>
  <si>
    <t xml:space="preserve">6 1 </t>
  </si>
  <si>
    <t>Műv.Közp.  RTV kamera,  TV kimenet</t>
  </si>
  <si>
    <t>Önkormányzat módosított előir. összesen</t>
  </si>
  <si>
    <t xml:space="preserve">Rétság Város Önkormányzat 2006. évi  módosított  fejlesztési célú kiadásai </t>
  </si>
  <si>
    <t>Település üzemeltetés össz. VI. hó</t>
  </si>
  <si>
    <t>Közutak létesítése</t>
  </si>
  <si>
    <t>Pótelőirányzat Radnóti u. felújítás</t>
  </si>
  <si>
    <t xml:space="preserve">Közutak létesítése mód. előir. </t>
  </si>
  <si>
    <t>2 1</t>
  </si>
  <si>
    <t>Tárgyi eszköz áfa befizetés</t>
  </si>
  <si>
    <t>Gazd. és terüeltfejl: módosított előir.</t>
  </si>
  <si>
    <t>Egyéb feladatok módosított előirányzat összesen</t>
  </si>
  <si>
    <t>1 5</t>
  </si>
  <si>
    <t>Óvoda szakmai fejlesztés pótelőirányzat</t>
  </si>
  <si>
    <t>Óvodai ellátás mód. előir. VI. hó</t>
  </si>
  <si>
    <t>Óvodai ellátás módosított előirányzat</t>
  </si>
  <si>
    <t>Ált.iskola informatikai fejl. pótelőir.</t>
  </si>
  <si>
    <t>Ált. isk. módosított előirányzat</t>
  </si>
  <si>
    <t>Ált. isk. szoftver mód. előir. VI.hó</t>
  </si>
  <si>
    <t xml:space="preserve">Óvodai int. vagyon:  mosógép  mód.előir. </t>
  </si>
  <si>
    <t>3 5</t>
  </si>
  <si>
    <t xml:space="preserve">Iskolai vagyon szélfogó felújítás pótelőir. </t>
  </si>
  <si>
    <t>Általános iskolai ellátás mód. előir. VI.hó</t>
  </si>
  <si>
    <t>Ált. iskolai ellátás pótelőirányzat</t>
  </si>
  <si>
    <t xml:space="preserve">Ált. iskolai ellátás módosított előir. </t>
  </si>
  <si>
    <t>Tüzoltó vízszállító  beszerzés</t>
  </si>
  <si>
    <t>Önkormányzat  mód. előir. összesen VI. hó</t>
  </si>
  <si>
    <t>Hiv.tűzoltóság eszköz beszerz. mód. előir.</t>
  </si>
  <si>
    <t xml:space="preserve">5. számú  melléklet a  12/2006.(X.27.) önkormányzati rendelethez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</si>
</sst>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dd"/>
  </numFmts>
  <fonts count="21">
    <font>
      <sz val="10"/>
      <name val="Arial"/>
      <family val="0"/>
    </font>
    <font>
      <b/>
      <sz val="9"/>
      <color indexed="8"/>
      <name val="Times New Roman"/>
      <family val="1"/>
    </font>
    <font>
      <b/>
      <sz val="9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 style="medium"/>
      <right>
        <color indexed="8"/>
      </right>
      <top style="medium"/>
      <bottom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>
        <color indexed="63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/>
      <top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8"/>
      </right>
      <top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>
        <color indexed="63"/>
      </right>
      <top>
        <color indexed="8"/>
      </top>
      <bottom style="medium"/>
    </border>
    <border>
      <left style="thin"/>
      <right style="thin"/>
      <top>
        <color indexed="8"/>
      </top>
      <bottom style="medium"/>
    </border>
    <border>
      <left>
        <color indexed="63"/>
      </left>
      <right style="medium">
        <color indexed="8"/>
      </right>
      <top>
        <color indexed="8"/>
      </top>
      <bottom style="medium"/>
    </border>
    <border>
      <left style="medium">
        <color indexed="8"/>
      </left>
      <right style="medium"/>
      <top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Alignment="1">
      <alignment/>
    </xf>
    <xf numFmtId="0" fontId="6" fillId="0" borderId="0" xfId="0" applyAlignment="1">
      <alignment horizontal="left"/>
    </xf>
    <xf numFmtId="0" fontId="3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2" borderId="1" xfId="0" applyBorder="1" applyAlignment="1">
      <alignment horizontal="center"/>
    </xf>
    <xf numFmtId="0" fontId="7" fillId="2" borderId="0" xfId="0" applyBorder="1" applyAlignment="1">
      <alignment horizontal="center"/>
    </xf>
    <xf numFmtId="0" fontId="7" fillId="2" borderId="0" xfId="0" applyBorder="1" applyAlignment="1">
      <alignment horizontal="center"/>
    </xf>
    <xf numFmtId="0" fontId="7" fillId="2" borderId="2" xfId="0" applyBorder="1" applyAlignment="1">
      <alignment horizontal="center"/>
    </xf>
    <xf numFmtId="0" fontId="7" fillId="2" borderId="3" xfId="0" applyFont="1" applyBorder="1" applyAlignment="1">
      <alignment horizontal="center"/>
    </xf>
    <xf numFmtId="0" fontId="6" fillId="0" borderId="0" xfId="0" applyBorder="1" applyAlignment="1">
      <alignment horizontal="center"/>
    </xf>
    <xf numFmtId="0" fontId="4" fillId="0" borderId="0" xfId="0" applyBorder="1" applyAlignment="1">
      <alignment/>
    </xf>
    <xf numFmtId="0" fontId="4" fillId="0" borderId="0" xfId="0" applyBorder="1" applyAlignment="1">
      <alignment horizontal="right"/>
    </xf>
    <xf numFmtId="172" fontId="5" fillId="0" borderId="0" xfId="0" applyBorder="1" applyAlignment="1">
      <alignment/>
    </xf>
    <xf numFmtId="0" fontId="7" fillId="2" borderId="4" xfId="0" applyBorder="1" applyAlignment="1">
      <alignment horizontal="center"/>
    </xf>
    <xf numFmtId="0" fontId="7" fillId="2" borderId="5" xfId="0" applyBorder="1" applyAlignment="1">
      <alignment horizontal="center"/>
    </xf>
    <xf numFmtId="0" fontId="7" fillId="2" borderId="6" xfId="0" applyBorder="1" applyAlignment="1">
      <alignment horizontal="center"/>
    </xf>
    <xf numFmtId="0" fontId="7" fillId="2" borderId="7" xfId="0" applyBorder="1" applyAlignment="1">
      <alignment horizontal="center"/>
    </xf>
    <xf numFmtId="0" fontId="7" fillId="2" borderId="8" xfId="0" applyFont="1" applyBorder="1" applyAlignment="1">
      <alignment horizontal="center"/>
    </xf>
    <xf numFmtId="0" fontId="7" fillId="2" borderId="9" xfId="0" applyFont="1" applyBorder="1" applyAlignment="1">
      <alignment horizontal="center"/>
    </xf>
    <xf numFmtId="0" fontId="7" fillId="2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2" borderId="11" xfId="0" applyBorder="1" applyAlignment="1">
      <alignment horizontal="center"/>
    </xf>
    <xf numFmtId="0" fontId="7" fillId="2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13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18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3" fontId="16" fillId="0" borderId="20" xfId="0" applyNumberFormat="1" applyFont="1" applyBorder="1" applyAlignment="1">
      <alignment/>
    </xf>
    <xf numFmtId="3" fontId="16" fillId="0" borderId="21" xfId="0" applyNumberFormat="1" applyFont="1" applyBorder="1" applyAlignment="1">
      <alignment/>
    </xf>
    <xf numFmtId="3" fontId="17" fillId="0" borderId="22" xfId="0" applyNumberFormat="1" applyFont="1" applyFill="1" applyBorder="1" applyAlignment="1">
      <alignment horizontal="left"/>
    </xf>
    <xf numFmtId="3" fontId="17" fillId="0" borderId="23" xfId="0" applyNumberFormat="1" applyFont="1" applyFill="1" applyBorder="1" applyAlignment="1">
      <alignment horizontal="left"/>
    </xf>
    <xf numFmtId="3" fontId="17" fillId="0" borderId="23" xfId="0" applyNumberFormat="1" applyFont="1" applyFill="1" applyBorder="1" applyAlignment="1">
      <alignment horizontal="right"/>
    </xf>
    <xf numFmtId="3" fontId="17" fillId="0" borderId="24" xfId="0" applyNumberFormat="1" applyFont="1" applyFill="1" applyBorder="1" applyAlignment="1">
      <alignment horizontal="right"/>
    </xf>
    <xf numFmtId="3" fontId="17" fillId="0" borderId="16" xfId="0" applyNumberFormat="1" applyFont="1" applyFill="1" applyBorder="1" applyAlignment="1">
      <alignment horizontal="left"/>
    </xf>
    <xf numFmtId="3" fontId="17" fillId="0" borderId="17" xfId="0" applyNumberFormat="1" applyFont="1" applyFill="1" applyBorder="1" applyAlignment="1">
      <alignment horizontal="left"/>
    </xf>
    <xf numFmtId="3" fontId="17" fillId="0" borderId="17" xfId="0" applyNumberFormat="1" applyFont="1" applyFill="1" applyBorder="1" applyAlignment="1">
      <alignment horizontal="right"/>
    </xf>
    <xf numFmtId="3" fontId="17" fillId="0" borderId="18" xfId="0" applyNumberFormat="1" applyFont="1" applyFill="1" applyBorder="1" applyAlignment="1">
      <alignment horizontal="right"/>
    </xf>
    <xf numFmtId="3" fontId="17" fillId="0" borderId="13" xfId="0" applyNumberFormat="1" applyFont="1" applyFill="1" applyBorder="1" applyAlignment="1">
      <alignment horizontal="left"/>
    </xf>
    <xf numFmtId="3" fontId="17" fillId="0" borderId="14" xfId="0" applyNumberFormat="1" applyFont="1" applyFill="1" applyBorder="1" applyAlignment="1">
      <alignment horizontal="left"/>
    </xf>
    <xf numFmtId="3" fontId="17" fillId="0" borderId="14" xfId="0" applyNumberFormat="1" applyFont="1" applyFill="1" applyBorder="1" applyAlignment="1">
      <alignment horizontal="right"/>
    </xf>
    <xf numFmtId="3" fontId="17" fillId="0" borderId="15" xfId="0" applyNumberFormat="1" applyFont="1" applyFill="1" applyBorder="1" applyAlignment="1">
      <alignment horizontal="right"/>
    </xf>
    <xf numFmtId="3" fontId="17" fillId="0" borderId="25" xfId="0" applyNumberFormat="1" applyFont="1" applyFill="1" applyBorder="1" applyAlignment="1">
      <alignment horizontal="left"/>
    </xf>
    <xf numFmtId="3" fontId="17" fillId="0" borderId="26" xfId="0" applyNumberFormat="1" applyFont="1" applyFill="1" applyBorder="1" applyAlignment="1">
      <alignment horizontal="left"/>
    </xf>
    <xf numFmtId="3" fontId="1" fillId="0" borderId="26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right"/>
    </xf>
    <xf numFmtId="3" fontId="17" fillId="0" borderId="26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3" fontId="17" fillId="0" borderId="28" xfId="0" applyNumberFormat="1" applyFont="1" applyFill="1" applyBorder="1" applyAlignment="1">
      <alignment horizontal="left"/>
    </xf>
    <xf numFmtId="3" fontId="17" fillId="0" borderId="29" xfId="0" applyNumberFormat="1" applyFont="1" applyFill="1" applyBorder="1" applyAlignment="1">
      <alignment horizontal="left"/>
    </xf>
    <xf numFmtId="3" fontId="1" fillId="0" borderId="29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right"/>
    </xf>
    <xf numFmtId="3" fontId="17" fillId="0" borderId="29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3" fontId="17" fillId="0" borderId="25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3" fontId="17" fillId="0" borderId="32" xfId="0" applyNumberFormat="1" applyFont="1" applyBorder="1" applyAlignment="1">
      <alignment/>
    </xf>
    <xf numFmtId="3" fontId="17" fillId="0" borderId="33" xfId="0" applyNumberFormat="1" applyFont="1" applyBorder="1" applyAlignment="1">
      <alignment/>
    </xf>
    <xf numFmtId="3" fontId="17" fillId="0" borderId="34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3" fontId="17" fillId="0" borderId="19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3" fontId="17" fillId="0" borderId="21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24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39" xfId="0" applyNumberFormat="1" applyFont="1" applyBorder="1" applyAlignment="1">
      <alignment/>
    </xf>
    <xf numFmtId="3" fontId="20" fillId="0" borderId="38" xfId="0" applyNumberFormat="1" applyFont="1" applyBorder="1" applyAlignment="1">
      <alignment/>
    </xf>
    <xf numFmtId="3" fontId="20" fillId="0" borderId="40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3" fontId="15" fillId="0" borderId="27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29" xfId="0" applyNumberFormat="1" applyFont="1" applyBorder="1" applyAlignment="1">
      <alignment/>
    </xf>
    <xf numFmtId="3" fontId="15" fillId="0" borderId="30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/>
    </xf>
    <xf numFmtId="3" fontId="15" fillId="0" borderId="38" xfId="0" applyNumberFormat="1" applyFont="1" applyBorder="1" applyAlignment="1">
      <alignment/>
    </xf>
    <xf numFmtId="3" fontId="15" fillId="0" borderId="40" xfId="0" applyNumberFormat="1" applyFont="1" applyBorder="1" applyAlignment="1">
      <alignment/>
    </xf>
    <xf numFmtId="3" fontId="1" fillId="0" borderId="26" xfId="0" applyNumberFormat="1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left"/>
    </xf>
    <xf numFmtId="3" fontId="1" fillId="0" borderId="20" xfId="0" applyNumberFormat="1" applyFont="1" applyFill="1" applyBorder="1" applyAlignment="1">
      <alignment horizontal="left"/>
    </xf>
    <xf numFmtId="3" fontId="1" fillId="0" borderId="20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left"/>
    </xf>
    <xf numFmtId="3" fontId="17" fillId="0" borderId="19" xfId="0" applyNumberFormat="1" applyFont="1" applyFill="1" applyBorder="1" applyAlignment="1">
      <alignment horizontal="left"/>
    </xf>
    <xf numFmtId="3" fontId="17" fillId="0" borderId="20" xfId="0" applyNumberFormat="1" applyFont="1" applyFill="1" applyBorder="1" applyAlignment="1">
      <alignment horizontal="left"/>
    </xf>
    <xf numFmtId="3" fontId="1" fillId="0" borderId="20" xfId="0" applyNumberFormat="1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 horizontal="right"/>
    </xf>
    <xf numFmtId="0" fontId="11" fillId="0" borderId="39" xfId="0" applyFont="1" applyBorder="1" applyAlignment="1">
      <alignment/>
    </xf>
    <xf numFmtId="0" fontId="11" fillId="0" borderId="38" xfId="0" applyFont="1" applyBorder="1" applyAlignment="1">
      <alignment/>
    </xf>
    <xf numFmtId="3" fontId="1" fillId="0" borderId="38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1" fillId="0" borderId="28" xfId="0" applyNumberFormat="1" applyFont="1" applyFill="1" applyBorder="1" applyAlignment="1">
      <alignment horizontal="left"/>
    </xf>
    <xf numFmtId="3" fontId="1" fillId="0" borderId="29" xfId="0" applyNumberFormat="1" applyFont="1" applyFill="1" applyBorder="1" applyAlignment="1">
      <alignment horizontal="left"/>
    </xf>
    <xf numFmtId="3" fontId="17" fillId="0" borderId="21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17" fillId="0" borderId="26" xfId="0" applyNumberFormat="1" applyFont="1" applyBorder="1" applyAlignment="1">
      <alignment/>
    </xf>
    <xf numFmtId="0" fontId="16" fillId="0" borderId="41" xfId="0" applyFont="1" applyBorder="1" applyAlignment="1">
      <alignment/>
    </xf>
    <xf numFmtId="0" fontId="16" fillId="0" borderId="42" xfId="0" applyFont="1" applyBorder="1" applyAlignment="1">
      <alignment/>
    </xf>
    <xf numFmtId="3" fontId="17" fillId="0" borderId="42" xfId="0" applyNumberFormat="1" applyFont="1" applyBorder="1" applyAlignment="1">
      <alignment/>
    </xf>
    <xf numFmtId="0" fontId="16" fillId="0" borderId="43" xfId="0" applyFont="1" applyBorder="1" applyAlignment="1">
      <alignment/>
    </xf>
    <xf numFmtId="3" fontId="17" fillId="0" borderId="25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3" fontId="17" fillId="0" borderId="39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3" fontId="17" fillId="0" borderId="4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39" xfId="0" applyNumberFormat="1" applyFont="1" applyBorder="1" applyAlignment="1">
      <alignment/>
    </xf>
    <xf numFmtId="3" fontId="17" fillId="0" borderId="44" xfId="0" applyNumberFormat="1" applyFont="1" applyBorder="1" applyAlignment="1">
      <alignment/>
    </xf>
    <xf numFmtId="3" fontId="17" fillId="0" borderId="40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7" fillId="2" borderId="45" xfId="0" applyBorder="1" applyAlignment="1">
      <alignment horizontal="center"/>
    </xf>
    <xf numFmtId="0" fontId="7" fillId="2" borderId="46" xfId="0" applyBorder="1" applyAlignment="1">
      <alignment horizontal="center"/>
    </xf>
    <xf numFmtId="0" fontId="7" fillId="2" borderId="47" xfId="0" applyBorder="1" applyAlignment="1">
      <alignment horizontal="center"/>
    </xf>
    <xf numFmtId="0" fontId="7" fillId="2" borderId="48" xfId="0" applyBorder="1" applyAlignment="1">
      <alignment horizontal="center"/>
    </xf>
    <xf numFmtId="0" fontId="7" fillId="2" borderId="49" xfId="0" applyBorder="1" applyAlignment="1">
      <alignment horizontal="center"/>
    </xf>
    <xf numFmtId="0" fontId="7" fillId="2" borderId="50" xfId="0" applyFont="1" applyBorder="1" applyAlignment="1">
      <alignment horizontal="center"/>
    </xf>
    <xf numFmtId="0" fontId="7" fillId="2" borderId="51" xfId="0" applyFont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17" fillId="0" borderId="22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7109375" style="0" customWidth="1"/>
    <col min="2" max="2" width="33.8515625" style="0" customWidth="1"/>
    <col min="3" max="3" width="11.00390625" style="0" customWidth="1"/>
    <col min="4" max="4" width="10.00390625" style="0" customWidth="1"/>
    <col min="5" max="5" width="8.7109375" style="0" customWidth="1"/>
    <col min="6" max="6" width="8.421875" style="0" customWidth="1"/>
    <col min="7" max="8" width="7.7109375" style="0" customWidth="1"/>
    <col min="9" max="9" width="10.8515625" style="0" customWidth="1"/>
    <col min="10" max="10" width="8.140625" style="0" customWidth="1"/>
    <col min="11" max="11" width="10.57421875" style="0" customWidth="1"/>
  </cols>
  <sheetData>
    <row r="1" spans="1:11" s="1" customFormat="1" ht="11.25" customHeight="1">
      <c r="A1" s="174" t="s">
        <v>83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s="1" customFormat="1" ht="10.5" customHeight="1">
      <c r="A2" s="174" t="s">
        <v>58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3" ht="10.5" customHeight="1" thickBot="1">
      <c r="A3" s="3"/>
      <c r="B3" s="3"/>
      <c r="C3" s="12"/>
      <c r="D3" s="3"/>
      <c r="E3" s="3"/>
      <c r="F3" s="3"/>
      <c r="G3" s="3"/>
      <c r="H3" s="3"/>
      <c r="I3" s="3"/>
      <c r="J3" s="3"/>
      <c r="K3" s="13" t="s">
        <v>0</v>
      </c>
      <c r="L3" s="14"/>
      <c r="M3" s="2"/>
    </row>
    <row r="4" spans="1:13" ht="10.5" customHeight="1">
      <c r="A4" s="15" t="s">
        <v>1</v>
      </c>
      <c r="B4" s="16" t="s">
        <v>2</v>
      </c>
      <c r="C4" s="17" t="s">
        <v>3</v>
      </c>
      <c r="D4" s="16" t="s">
        <v>4</v>
      </c>
      <c r="E4" s="17" t="s">
        <v>5</v>
      </c>
      <c r="F4" s="16" t="s">
        <v>6</v>
      </c>
      <c r="G4" s="18" t="s">
        <v>7</v>
      </c>
      <c r="H4" s="19" t="s">
        <v>19</v>
      </c>
      <c r="I4" s="20" t="s">
        <v>20</v>
      </c>
      <c r="J4" s="17" t="s">
        <v>8</v>
      </c>
      <c r="K4" s="16" t="s">
        <v>9</v>
      </c>
      <c r="L4" s="21" t="s">
        <v>22</v>
      </c>
      <c r="M4" s="11"/>
    </row>
    <row r="5" spans="1:12" ht="10.5" customHeight="1" thickBot="1">
      <c r="A5" s="25"/>
      <c r="B5" s="6"/>
      <c r="C5" s="7" t="s">
        <v>10</v>
      </c>
      <c r="D5" s="6"/>
      <c r="E5" s="7"/>
      <c r="F5" s="6" t="s">
        <v>11</v>
      </c>
      <c r="G5" s="8"/>
      <c r="H5" s="9" t="s">
        <v>12</v>
      </c>
      <c r="I5" s="10" t="s">
        <v>21</v>
      </c>
      <c r="J5" s="7"/>
      <c r="K5" s="6"/>
      <c r="L5" s="26" t="s">
        <v>23</v>
      </c>
    </row>
    <row r="6" spans="1:12" s="27" customFormat="1" ht="13.5" thickBot="1">
      <c r="A6" s="35" t="s">
        <v>30</v>
      </c>
      <c r="B6" s="36" t="s">
        <v>32</v>
      </c>
      <c r="C6" s="36">
        <v>200</v>
      </c>
      <c r="D6" s="36"/>
      <c r="E6" s="36"/>
      <c r="F6" s="36"/>
      <c r="G6" s="36">
        <v>40</v>
      </c>
      <c r="H6" s="36"/>
      <c r="I6" s="36"/>
      <c r="J6" s="36"/>
      <c r="K6" s="36">
        <f aca="true" t="shared" si="0" ref="K6:K11">SUM(C6:J6)</f>
        <v>240</v>
      </c>
      <c r="L6" s="37"/>
    </row>
    <row r="7" spans="1:12" s="24" customFormat="1" ht="13.5" thickBot="1">
      <c r="A7" s="38" t="s">
        <v>37</v>
      </c>
      <c r="B7" s="39" t="s">
        <v>38</v>
      </c>
      <c r="C7" s="39"/>
      <c r="D7" s="39"/>
      <c r="E7" s="39"/>
      <c r="F7" s="39">
        <v>5721</v>
      </c>
      <c r="G7" s="39"/>
      <c r="H7" s="39"/>
      <c r="I7" s="39"/>
      <c r="J7" s="39"/>
      <c r="K7" s="39">
        <f t="shared" si="0"/>
        <v>5721</v>
      </c>
      <c r="L7" s="40"/>
    </row>
    <row r="8" spans="1:12" s="24" customFormat="1" ht="12.75">
      <c r="A8" s="41" t="s">
        <v>13</v>
      </c>
      <c r="B8" s="42" t="s">
        <v>33</v>
      </c>
      <c r="C8" s="42"/>
      <c r="D8" s="42"/>
      <c r="E8" s="42"/>
      <c r="F8" s="42"/>
      <c r="G8" s="42"/>
      <c r="H8" s="42"/>
      <c r="I8" s="42"/>
      <c r="J8" s="42"/>
      <c r="K8" s="42">
        <f t="shared" si="0"/>
        <v>0</v>
      </c>
      <c r="L8" s="43"/>
    </row>
    <row r="9" spans="1:12" s="23" customFormat="1" ht="10.5" customHeight="1">
      <c r="A9" s="44"/>
      <c r="B9" s="45" t="s">
        <v>27</v>
      </c>
      <c r="C9" s="45"/>
      <c r="D9" s="46">
        <v>650</v>
      </c>
      <c r="E9" s="46"/>
      <c r="F9" s="46"/>
      <c r="G9" s="46">
        <v>130</v>
      </c>
      <c r="H9" s="46"/>
      <c r="I9" s="46"/>
      <c r="J9" s="46"/>
      <c r="K9" s="46">
        <f t="shared" si="0"/>
        <v>780</v>
      </c>
      <c r="L9" s="47"/>
    </row>
    <row r="10" spans="1:12" s="23" customFormat="1" ht="10.5" customHeight="1">
      <c r="A10" s="44"/>
      <c r="B10" s="45" t="s">
        <v>34</v>
      </c>
      <c r="C10" s="45"/>
      <c r="D10" s="46"/>
      <c r="E10" s="46"/>
      <c r="F10" s="46"/>
      <c r="G10" s="46"/>
      <c r="H10" s="46">
        <v>1500</v>
      </c>
      <c r="I10" s="46"/>
      <c r="J10" s="46"/>
      <c r="K10" s="46">
        <f t="shared" si="0"/>
        <v>1500</v>
      </c>
      <c r="L10" s="47"/>
    </row>
    <row r="11" spans="1:12" s="23" customFormat="1" ht="10.5" customHeight="1" thickBot="1">
      <c r="A11" s="48"/>
      <c r="B11" s="49" t="s">
        <v>36</v>
      </c>
      <c r="C11" s="49"/>
      <c r="D11" s="50"/>
      <c r="E11" s="50">
        <v>800</v>
      </c>
      <c r="F11" s="50"/>
      <c r="G11" s="50">
        <v>160</v>
      </c>
      <c r="H11" s="50"/>
      <c r="I11" s="50"/>
      <c r="J11" s="50"/>
      <c r="K11" s="50">
        <f t="shared" si="0"/>
        <v>960</v>
      </c>
      <c r="L11" s="51"/>
    </row>
    <row r="12" spans="1:12" s="23" customFormat="1" ht="10.5" customHeight="1" thickBot="1">
      <c r="A12" s="52"/>
      <c r="B12" s="53" t="s">
        <v>41</v>
      </c>
      <c r="C12" s="54">
        <f>SUM(C8:C11)</f>
        <v>0</v>
      </c>
      <c r="D12" s="54">
        <f aca="true" t="shared" si="1" ref="D12:L12">SUM(D8:D11)</f>
        <v>650</v>
      </c>
      <c r="E12" s="54">
        <f t="shared" si="1"/>
        <v>800</v>
      </c>
      <c r="F12" s="54">
        <f t="shared" si="1"/>
        <v>0</v>
      </c>
      <c r="G12" s="54">
        <f t="shared" si="1"/>
        <v>290</v>
      </c>
      <c r="H12" s="54">
        <f t="shared" si="1"/>
        <v>1500</v>
      </c>
      <c r="I12" s="54">
        <f t="shared" si="1"/>
        <v>0</v>
      </c>
      <c r="J12" s="54">
        <f t="shared" si="1"/>
        <v>0</v>
      </c>
      <c r="K12" s="54">
        <f t="shared" si="1"/>
        <v>3240</v>
      </c>
      <c r="L12" s="55">
        <f t="shared" si="1"/>
        <v>0</v>
      </c>
    </row>
    <row r="13" spans="1:12" s="23" customFormat="1" ht="10.5" customHeight="1">
      <c r="A13" s="44" t="s">
        <v>14</v>
      </c>
      <c r="B13" s="45" t="s">
        <v>42</v>
      </c>
      <c r="C13" s="46"/>
      <c r="D13" s="46"/>
      <c r="E13" s="46"/>
      <c r="F13" s="46"/>
      <c r="G13" s="46"/>
      <c r="H13" s="46"/>
      <c r="I13" s="46">
        <v>12000</v>
      </c>
      <c r="J13" s="46"/>
      <c r="K13" s="46">
        <f>SUM(C13:J13)</f>
        <v>12000</v>
      </c>
      <c r="L13" s="47">
        <v>5000</v>
      </c>
    </row>
    <row r="14" spans="1:12" s="28" customFormat="1" ht="10.5" customHeight="1" thickBot="1">
      <c r="A14" s="62" t="s">
        <v>28</v>
      </c>
      <c r="B14" s="63" t="s">
        <v>29</v>
      </c>
      <c r="C14" s="64"/>
      <c r="D14" s="65">
        <v>1150</v>
      </c>
      <c r="E14" s="65"/>
      <c r="F14" s="65"/>
      <c r="G14" s="65">
        <v>230</v>
      </c>
      <c r="H14" s="65"/>
      <c r="I14" s="65"/>
      <c r="J14" s="65"/>
      <c r="K14" s="66">
        <f>SUM(C14:J14)</f>
        <v>1380</v>
      </c>
      <c r="L14" s="67"/>
    </row>
    <row r="15" spans="1:12" s="28" customFormat="1" ht="10.5" customHeight="1">
      <c r="A15" s="122" t="s">
        <v>35</v>
      </c>
      <c r="B15" s="123" t="s">
        <v>60</v>
      </c>
      <c r="C15" s="124"/>
      <c r="D15" s="119"/>
      <c r="E15" s="119">
        <v>72</v>
      </c>
      <c r="F15" s="119"/>
      <c r="G15" s="119">
        <v>15</v>
      </c>
      <c r="H15" s="119"/>
      <c r="I15" s="119"/>
      <c r="J15" s="119"/>
      <c r="K15" s="125">
        <f>SUM(C15:J15)</f>
        <v>87</v>
      </c>
      <c r="L15" s="120"/>
    </row>
    <row r="16" spans="1:12" s="28" customFormat="1" ht="10.5" customHeight="1">
      <c r="A16" s="56"/>
      <c r="B16" s="57" t="s">
        <v>61</v>
      </c>
      <c r="C16" s="58"/>
      <c r="D16" s="59"/>
      <c r="E16" s="59">
        <v>167</v>
      </c>
      <c r="F16" s="59"/>
      <c r="G16" s="59">
        <v>33</v>
      </c>
      <c r="H16" s="59"/>
      <c r="I16" s="59"/>
      <c r="J16" s="59"/>
      <c r="K16" s="60">
        <f>SUM(C16:J16)</f>
        <v>200</v>
      </c>
      <c r="L16" s="61"/>
    </row>
    <row r="17" spans="1:12" s="24" customFormat="1" ht="10.5" customHeight="1" thickBot="1">
      <c r="A17" s="126"/>
      <c r="B17" s="127" t="s">
        <v>62</v>
      </c>
      <c r="C17" s="128">
        <f>SUM(C15:C16)</f>
        <v>0</v>
      </c>
      <c r="D17" s="128">
        <f aca="true" t="shared" si="2" ref="D17:L17">SUM(D15:D16)</f>
        <v>0</v>
      </c>
      <c r="E17" s="128">
        <f t="shared" si="2"/>
        <v>239</v>
      </c>
      <c r="F17" s="128">
        <f t="shared" si="2"/>
        <v>0</v>
      </c>
      <c r="G17" s="128">
        <f t="shared" si="2"/>
        <v>48</v>
      </c>
      <c r="H17" s="128">
        <f t="shared" si="2"/>
        <v>0</v>
      </c>
      <c r="I17" s="128">
        <f t="shared" si="2"/>
        <v>0</v>
      </c>
      <c r="J17" s="128">
        <f t="shared" si="2"/>
        <v>0</v>
      </c>
      <c r="K17" s="128">
        <f t="shared" si="2"/>
        <v>287</v>
      </c>
      <c r="L17" s="169">
        <f t="shared" si="2"/>
        <v>0</v>
      </c>
    </row>
    <row r="18" spans="1:12" s="28" customFormat="1" ht="10.5" customHeight="1">
      <c r="A18" s="117" t="s">
        <v>15</v>
      </c>
      <c r="B18" s="118" t="s">
        <v>59</v>
      </c>
      <c r="C18" s="119">
        <f>C7+C12+C13+C14+C15</f>
        <v>0</v>
      </c>
      <c r="D18" s="119">
        <f aca="true" t="shared" si="3" ref="D18:L18">D7+D12+D13+D14+D15</f>
        <v>1800</v>
      </c>
      <c r="E18" s="119">
        <f t="shared" si="3"/>
        <v>872</v>
      </c>
      <c r="F18" s="119">
        <f t="shared" si="3"/>
        <v>5721</v>
      </c>
      <c r="G18" s="119">
        <f t="shared" si="3"/>
        <v>535</v>
      </c>
      <c r="H18" s="119">
        <f t="shared" si="3"/>
        <v>1500</v>
      </c>
      <c r="I18" s="119">
        <f t="shared" si="3"/>
        <v>12000</v>
      </c>
      <c r="J18" s="119">
        <f t="shared" si="3"/>
        <v>0</v>
      </c>
      <c r="K18" s="119">
        <f t="shared" si="3"/>
        <v>22428</v>
      </c>
      <c r="L18" s="120">
        <f t="shared" si="3"/>
        <v>5000</v>
      </c>
    </row>
    <row r="19" spans="1:12" s="28" customFormat="1" ht="10.5" customHeight="1">
      <c r="A19" s="121"/>
      <c r="B19" s="116" t="s">
        <v>18</v>
      </c>
      <c r="C19" s="59">
        <f>C16</f>
        <v>0</v>
      </c>
      <c r="D19" s="59">
        <f aca="true" t="shared" si="4" ref="D19:L19">D16</f>
        <v>0</v>
      </c>
      <c r="E19" s="59">
        <f t="shared" si="4"/>
        <v>167</v>
      </c>
      <c r="F19" s="59">
        <f t="shared" si="4"/>
        <v>0</v>
      </c>
      <c r="G19" s="59">
        <f t="shared" si="4"/>
        <v>33</v>
      </c>
      <c r="H19" s="59">
        <f t="shared" si="4"/>
        <v>0</v>
      </c>
      <c r="I19" s="59">
        <f t="shared" si="4"/>
        <v>0</v>
      </c>
      <c r="J19" s="59">
        <f t="shared" si="4"/>
        <v>0</v>
      </c>
      <c r="K19" s="59">
        <f t="shared" si="4"/>
        <v>200</v>
      </c>
      <c r="L19" s="61">
        <f t="shared" si="4"/>
        <v>0</v>
      </c>
    </row>
    <row r="20" spans="1:12" s="28" customFormat="1" ht="10.5" customHeight="1" thickBot="1">
      <c r="A20" s="131"/>
      <c r="B20" s="132" t="s">
        <v>59</v>
      </c>
      <c r="C20" s="65">
        <f>SUM(C18:C19)</f>
        <v>0</v>
      </c>
      <c r="D20" s="65">
        <f aca="true" t="shared" si="5" ref="D20:L20">SUM(D18:D19)</f>
        <v>1800</v>
      </c>
      <c r="E20" s="65">
        <f t="shared" si="5"/>
        <v>1039</v>
      </c>
      <c r="F20" s="65">
        <f t="shared" si="5"/>
        <v>5721</v>
      </c>
      <c r="G20" s="65">
        <f t="shared" si="5"/>
        <v>568</v>
      </c>
      <c r="H20" s="65">
        <f t="shared" si="5"/>
        <v>1500</v>
      </c>
      <c r="I20" s="65">
        <f t="shared" si="5"/>
        <v>12000</v>
      </c>
      <c r="J20" s="65">
        <f t="shared" si="5"/>
        <v>0</v>
      </c>
      <c r="K20" s="65">
        <f t="shared" si="5"/>
        <v>22628</v>
      </c>
      <c r="L20" s="67">
        <f t="shared" si="5"/>
        <v>5000</v>
      </c>
    </row>
    <row r="21" spans="1:12" s="22" customFormat="1" ht="10.5" customHeight="1">
      <c r="A21" s="122" t="s">
        <v>16</v>
      </c>
      <c r="B21" s="123" t="s">
        <v>24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33"/>
    </row>
    <row r="22" spans="1:13" s="5" customFormat="1" ht="12.75" customHeight="1">
      <c r="A22" s="68"/>
      <c r="B22" s="69" t="s">
        <v>26</v>
      </c>
      <c r="C22" s="69"/>
      <c r="D22" s="69">
        <v>3600</v>
      </c>
      <c r="E22" s="69"/>
      <c r="F22" s="69"/>
      <c r="G22" s="69">
        <v>720</v>
      </c>
      <c r="H22" s="69"/>
      <c r="I22" s="69"/>
      <c r="J22" s="69"/>
      <c r="K22" s="69">
        <f>SUM(C22:J22)</f>
        <v>4320</v>
      </c>
      <c r="L22" s="70"/>
      <c r="M22" s="4"/>
    </row>
    <row r="23" spans="1:13" s="5" customFormat="1" ht="12.75" customHeight="1">
      <c r="A23" s="68"/>
      <c r="B23" s="69" t="s">
        <v>64</v>
      </c>
      <c r="C23" s="69"/>
      <c r="D23" s="69"/>
      <c r="E23" s="69"/>
      <c r="F23" s="69"/>
      <c r="G23" s="69">
        <v>4500</v>
      </c>
      <c r="H23" s="69"/>
      <c r="I23" s="69"/>
      <c r="J23" s="69"/>
      <c r="K23" s="69">
        <f>SUM(C23:J23)</f>
        <v>4500</v>
      </c>
      <c r="L23" s="70"/>
      <c r="M23" s="4"/>
    </row>
    <row r="24" spans="1:13" s="5" customFormat="1" ht="12.75" customHeight="1" thickBot="1">
      <c r="A24" s="71"/>
      <c r="B24" s="72" t="s">
        <v>45</v>
      </c>
      <c r="C24" s="72"/>
      <c r="D24" s="72"/>
      <c r="E24" s="72"/>
      <c r="F24" s="72"/>
      <c r="G24" s="72"/>
      <c r="H24" s="72"/>
      <c r="I24" s="72">
        <v>13333</v>
      </c>
      <c r="J24" s="72"/>
      <c r="K24" s="73">
        <f>SUM(C24:J24)</f>
        <v>13333</v>
      </c>
      <c r="L24" s="74">
        <v>2000</v>
      </c>
      <c r="M24" s="4"/>
    </row>
    <row r="25" spans="1:13" s="5" customFormat="1" ht="12.75" customHeight="1" thickBot="1">
      <c r="A25" s="75"/>
      <c r="B25" s="76" t="s">
        <v>25</v>
      </c>
      <c r="C25" s="76">
        <f>SUM(C21:C24)</f>
        <v>0</v>
      </c>
      <c r="D25" s="76">
        <f aca="true" t="shared" si="6" ref="D25:L25">SUM(D21:D24)</f>
        <v>3600</v>
      </c>
      <c r="E25" s="76">
        <f t="shared" si="6"/>
        <v>0</v>
      </c>
      <c r="F25" s="76">
        <f t="shared" si="6"/>
        <v>0</v>
      </c>
      <c r="G25" s="76">
        <f t="shared" si="6"/>
        <v>5220</v>
      </c>
      <c r="H25" s="76">
        <f t="shared" si="6"/>
        <v>0</v>
      </c>
      <c r="I25" s="76">
        <f t="shared" si="6"/>
        <v>13333</v>
      </c>
      <c r="J25" s="76">
        <f t="shared" si="6"/>
        <v>0</v>
      </c>
      <c r="K25" s="76">
        <f t="shared" si="6"/>
        <v>22153</v>
      </c>
      <c r="L25" s="77">
        <f t="shared" si="6"/>
        <v>2000</v>
      </c>
      <c r="M25" s="4"/>
    </row>
    <row r="26" spans="1:13" s="5" customFormat="1" ht="12.75" customHeight="1" thickBot="1">
      <c r="A26" s="78" t="s">
        <v>31</v>
      </c>
      <c r="B26" s="79" t="s">
        <v>44</v>
      </c>
      <c r="C26" s="79">
        <v>50</v>
      </c>
      <c r="D26" s="79"/>
      <c r="E26" s="79"/>
      <c r="F26" s="79"/>
      <c r="G26" s="79">
        <v>10</v>
      </c>
      <c r="H26" s="79"/>
      <c r="I26" s="79"/>
      <c r="J26" s="79"/>
      <c r="K26" s="79">
        <f>SUM(C26:J26)</f>
        <v>60</v>
      </c>
      <c r="L26" s="80"/>
      <c r="M26" s="4"/>
    </row>
    <row r="27" spans="1:13" s="5" customFormat="1" ht="12.75" customHeight="1">
      <c r="A27" s="81" t="s">
        <v>39</v>
      </c>
      <c r="B27" s="82" t="s">
        <v>40</v>
      </c>
      <c r="C27" s="82"/>
      <c r="D27" s="82"/>
      <c r="E27" s="82"/>
      <c r="F27" s="82">
        <v>1000</v>
      </c>
      <c r="G27" s="82"/>
      <c r="H27" s="82"/>
      <c r="I27" s="82"/>
      <c r="J27" s="82"/>
      <c r="K27" s="82">
        <f>SUM(C27:J27)</f>
        <v>1000</v>
      </c>
      <c r="L27" s="83"/>
      <c r="M27" s="4"/>
    </row>
    <row r="28" spans="1:13" s="5" customFormat="1" ht="12.75" customHeight="1">
      <c r="A28" s="140"/>
      <c r="B28" s="135" t="s">
        <v>80</v>
      </c>
      <c r="C28" s="135"/>
      <c r="D28" s="135"/>
      <c r="E28" s="135"/>
      <c r="F28" s="135">
        <v>50</v>
      </c>
      <c r="G28" s="135"/>
      <c r="H28" s="135"/>
      <c r="I28" s="135"/>
      <c r="J28" s="135"/>
      <c r="K28" s="69">
        <f>SUM(C28:J28)</f>
        <v>50</v>
      </c>
      <c r="L28" s="141"/>
      <c r="M28" s="134"/>
    </row>
    <row r="29" spans="1:13" s="5" customFormat="1" ht="12.75" customHeight="1" thickBot="1">
      <c r="A29" s="142"/>
      <c r="B29" s="143" t="s">
        <v>65</v>
      </c>
      <c r="C29" s="143">
        <f>SUM(C27:C28)</f>
        <v>0</v>
      </c>
      <c r="D29" s="143">
        <f aca="true" t="shared" si="7" ref="D29:L29">SUM(D27:D28)</f>
        <v>0</v>
      </c>
      <c r="E29" s="143">
        <f t="shared" si="7"/>
        <v>0</v>
      </c>
      <c r="F29" s="143">
        <f t="shared" si="7"/>
        <v>1050</v>
      </c>
      <c r="G29" s="143">
        <f t="shared" si="7"/>
        <v>0</v>
      </c>
      <c r="H29" s="143">
        <f t="shared" si="7"/>
        <v>0</v>
      </c>
      <c r="I29" s="143">
        <f t="shared" si="7"/>
        <v>0</v>
      </c>
      <c r="J29" s="143">
        <f t="shared" si="7"/>
        <v>0</v>
      </c>
      <c r="K29" s="143">
        <f t="shared" si="7"/>
        <v>1050</v>
      </c>
      <c r="L29" s="144">
        <f t="shared" si="7"/>
        <v>0</v>
      </c>
      <c r="M29" s="134"/>
    </row>
    <row r="30" spans="1:12" s="24" customFormat="1" ht="13.5" thickBot="1">
      <c r="A30" s="136" t="s">
        <v>43</v>
      </c>
      <c r="B30" s="137" t="s">
        <v>52</v>
      </c>
      <c r="C30" s="137"/>
      <c r="D30" s="137"/>
      <c r="E30" s="137"/>
      <c r="F30" s="137">
        <v>3000</v>
      </c>
      <c r="G30" s="137"/>
      <c r="H30" s="137"/>
      <c r="I30" s="137"/>
      <c r="J30" s="137"/>
      <c r="K30" s="138">
        <f>SUM(C30:J30)</f>
        <v>3000</v>
      </c>
      <c r="L30" s="139"/>
    </row>
    <row r="31" spans="1:13" s="32" customFormat="1" ht="12.75" customHeight="1" thickBot="1">
      <c r="A31" s="85" t="s">
        <v>67</v>
      </c>
      <c r="B31" s="86" t="s">
        <v>66</v>
      </c>
      <c r="C31" s="86">
        <f>C25+C26+C29+C30</f>
        <v>50</v>
      </c>
      <c r="D31" s="86">
        <f aca="true" t="shared" si="8" ref="D31:L31">D25+D26+D29+D30</f>
        <v>3600</v>
      </c>
      <c r="E31" s="86">
        <f t="shared" si="8"/>
        <v>0</v>
      </c>
      <c r="F31" s="86">
        <f t="shared" si="8"/>
        <v>4050</v>
      </c>
      <c r="G31" s="86">
        <f t="shared" si="8"/>
        <v>5230</v>
      </c>
      <c r="H31" s="86">
        <f t="shared" si="8"/>
        <v>0</v>
      </c>
      <c r="I31" s="86">
        <f t="shared" si="8"/>
        <v>13333</v>
      </c>
      <c r="J31" s="86">
        <f t="shared" si="8"/>
        <v>0</v>
      </c>
      <c r="K31" s="86">
        <f t="shared" si="8"/>
        <v>26263</v>
      </c>
      <c r="L31" s="87">
        <f t="shared" si="8"/>
        <v>2000</v>
      </c>
      <c r="M31" s="31"/>
    </row>
    <row r="32" spans="1:13" s="130" customFormat="1" ht="12.75" customHeight="1">
      <c r="A32" s="170" t="s">
        <v>63</v>
      </c>
      <c r="B32" s="160" t="s">
        <v>68</v>
      </c>
      <c r="C32" s="160">
        <v>102</v>
      </c>
      <c r="D32" s="160"/>
      <c r="E32" s="160"/>
      <c r="F32" s="160"/>
      <c r="G32" s="160">
        <v>22</v>
      </c>
      <c r="H32" s="160"/>
      <c r="I32" s="160"/>
      <c r="J32" s="160"/>
      <c r="K32" s="160">
        <f>SUM(C32:J32)</f>
        <v>124</v>
      </c>
      <c r="L32" s="171"/>
      <c r="M32" s="129"/>
    </row>
    <row r="33" spans="1:13" s="130" customFormat="1" ht="12.75" customHeight="1" thickBot="1">
      <c r="A33" s="172" t="s">
        <v>46</v>
      </c>
      <c r="B33" s="156" t="s">
        <v>74</v>
      </c>
      <c r="C33" s="156">
        <v>60</v>
      </c>
      <c r="D33" s="156"/>
      <c r="E33" s="156"/>
      <c r="F33" s="156"/>
      <c r="G33" s="156">
        <v>12</v>
      </c>
      <c r="H33" s="156"/>
      <c r="I33" s="156"/>
      <c r="J33" s="156"/>
      <c r="K33" s="156">
        <f>SUM(C33:J33)</f>
        <v>72</v>
      </c>
      <c r="L33" s="173"/>
      <c r="M33" s="129"/>
    </row>
    <row r="34" spans="1:13" s="32" customFormat="1" ht="12.75" customHeight="1">
      <c r="A34" s="148"/>
      <c r="B34" s="149" t="s">
        <v>69</v>
      </c>
      <c r="C34" s="149">
        <f>C33</f>
        <v>60</v>
      </c>
      <c r="D34" s="149">
        <f aca="true" t="shared" si="9" ref="D34:L34">D33</f>
        <v>0</v>
      </c>
      <c r="E34" s="149">
        <f t="shared" si="9"/>
        <v>0</v>
      </c>
      <c r="F34" s="149">
        <f t="shared" si="9"/>
        <v>0</v>
      </c>
      <c r="G34" s="149">
        <f t="shared" si="9"/>
        <v>12</v>
      </c>
      <c r="H34" s="149">
        <f t="shared" si="9"/>
        <v>0</v>
      </c>
      <c r="I34" s="149">
        <f t="shared" si="9"/>
        <v>0</v>
      </c>
      <c r="J34" s="149">
        <f t="shared" si="9"/>
        <v>0</v>
      </c>
      <c r="K34" s="149">
        <f t="shared" si="9"/>
        <v>72</v>
      </c>
      <c r="L34" s="150">
        <f t="shared" si="9"/>
        <v>0</v>
      </c>
      <c r="M34" s="31"/>
    </row>
    <row r="35" spans="1:13" s="32" customFormat="1" ht="12.75" customHeight="1">
      <c r="A35" s="151"/>
      <c r="B35" s="147" t="s">
        <v>18</v>
      </c>
      <c r="C35" s="147">
        <f>C32</f>
        <v>102</v>
      </c>
      <c r="D35" s="147">
        <f aca="true" t="shared" si="10" ref="D35:L35">D32</f>
        <v>0</v>
      </c>
      <c r="E35" s="147">
        <f t="shared" si="10"/>
        <v>0</v>
      </c>
      <c r="F35" s="147">
        <f t="shared" si="10"/>
        <v>0</v>
      </c>
      <c r="G35" s="147">
        <f t="shared" si="10"/>
        <v>22</v>
      </c>
      <c r="H35" s="147">
        <f t="shared" si="10"/>
        <v>0</v>
      </c>
      <c r="I35" s="147">
        <f t="shared" si="10"/>
        <v>0</v>
      </c>
      <c r="J35" s="147">
        <f t="shared" si="10"/>
        <v>0</v>
      </c>
      <c r="K35" s="147">
        <f t="shared" si="10"/>
        <v>124</v>
      </c>
      <c r="L35" s="152">
        <f t="shared" si="10"/>
        <v>0</v>
      </c>
      <c r="M35" s="31"/>
    </row>
    <row r="36" spans="1:13" s="32" customFormat="1" ht="12.75" customHeight="1" thickBot="1">
      <c r="A36" s="153"/>
      <c r="B36" s="154" t="s">
        <v>70</v>
      </c>
      <c r="C36" s="154">
        <f>SUM(C34:C35)</f>
        <v>162</v>
      </c>
      <c r="D36" s="154">
        <f aca="true" t="shared" si="11" ref="D36:L36">SUM(D34:D35)</f>
        <v>0</v>
      </c>
      <c r="E36" s="154">
        <f t="shared" si="11"/>
        <v>0</v>
      </c>
      <c r="F36" s="154">
        <f t="shared" si="11"/>
        <v>0</v>
      </c>
      <c r="G36" s="154">
        <f t="shared" si="11"/>
        <v>34</v>
      </c>
      <c r="H36" s="154">
        <f t="shared" si="11"/>
        <v>0</v>
      </c>
      <c r="I36" s="154">
        <f t="shared" si="11"/>
        <v>0</v>
      </c>
      <c r="J36" s="154">
        <f t="shared" si="11"/>
        <v>0</v>
      </c>
      <c r="K36" s="154">
        <f t="shared" si="11"/>
        <v>196</v>
      </c>
      <c r="L36" s="155">
        <f t="shared" si="11"/>
        <v>0</v>
      </c>
      <c r="M36" s="31"/>
    </row>
    <row r="37" spans="1:13" s="130" customFormat="1" ht="12.75" customHeight="1">
      <c r="A37" s="81" t="s">
        <v>47</v>
      </c>
      <c r="B37" s="82" t="s">
        <v>73</v>
      </c>
      <c r="C37" s="82">
        <v>289</v>
      </c>
      <c r="D37" s="82"/>
      <c r="E37" s="82"/>
      <c r="F37" s="82"/>
      <c r="G37" s="82">
        <v>58</v>
      </c>
      <c r="H37" s="82"/>
      <c r="I37" s="82"/>
      <c r="J37" s="82"/>
      <c r="K37" s="82">
        <f>SUM(C37:J37)</f>
        <v>347</v>
      </c>
      <c r="L37" s="83"/>
      <c r="M37" s="129"/>
    </row>
    <row r="38" spans="1:13" s="130" customFormat="1" ht="12.75" customHeight="1">
      <c r="A38" s="68"/>
      <c r="B38" s="69" t="s">
        <v>71</v>
      </c>
      <c r="C38" s="69">
        <v>816</v>
      </c>
      <c r="D38" s="69"/>
      <c r="E38" s="69"/>
      <c r="F38" s="69"/>
      <c r="G38" s="69">
        <v>163</v>
      </c>
      <c r="H38" s="69"/>
      <c r="I38" s="69"/>
      <c r="J38" s="69"/>
      <c r="K38" s="69">
        <f>SUM(C38:J38)</f>
        <v>979</v>
      </c>
      <c r="L38" s="70"/>
      <c r="M38" s="129"/>
    </row>
    <row r="39" spans="1:13" s="130" customFormat="1" ht="12.75" customHeight="1" thickBot="1">
      <c r="A39" s="157"/>
      <c r="B39" s="84" t="s">
        <v>72</v>
      </c>
      <c r="C39" s="84">
        <f>SUM(C37:C38)</f>
        <v>1105</v>
      </c>
      <c r="D39" s="84">
        <f aca="true" t="shared" si="12" ref="D39:L39">SUM(D37:D38)</f>
        <v>0</v>
      </c>
      <c r="E39" s="84">
        <f t="shared" si="12"/>
        <v>0</v>
      </c>
      <c r="F39" s="84">
        <f t="shared" si="12"/>
        <v>0</v>
      </c>
      <c r="G39" s="84">
        <f t="shared" si="12"/>
        <v>221</v>
      </c>
      <c r="H39" s="84">
        <f t="shared" si="12"/>
        <v>0</v>
      </c>
      <c r="I39" s="84">
        <f t="shared" si="12"/>
        <v>0</v>
      </c>
      <c r="J39" s="84">
        <f t="shared" si="12"/>
        <v>0</v>
      </c>
      <c r="K39" s="84">
        <f t="shared" si="12"/>
        <v>1326</v>
      </c>
      <c r="L39" s="159">
        <f t="shared" si="12"/>
        <v>0</v>
      </c>
      <c r="M39" s="129"/>
    </row>
    <row r="40" spans="1:13" s="130" customFormat="1" ht="12.7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158"/>
      <c r="M40" s="129"/>
    </row>
    <row r="41" spans="1:13" ht="10.5" customHeight="1">
      <c r="A41" s="15" t="s">
        <v>1</v>
      </c>
      <c r="B41" s="16" t="s">
        <v>2</v>
      </c>
      <c r="C41" s="17" t="s">
        <v>3</v>
      </c>
      <c r="D41" s="16" t="s">
        <v>4</v>
      </c>
      <c r="E41" s="17" t="s">
        <v>5</v>
      </c>
      <c r="F41" s="16" t="s">
        <v>6</v>
      </c>
      <c r="G41" s="18" t="s">
        <v>7</v>
      </c>
      <c r="H41" s="19" t="s">
        <v>19</v>
      </c>
      <c r="I41" s="20" t="s">
        <v>20</v>
      </c>
      <c r="J41" s="17" t="s">
        <v>8</v>
      </c>
      <c r="K41" s="16" t="s">
        <v>9</v>
      </c>
      <c r="L41" s="21" t="s">
        <v>22</v>
      </c>
      <c r="M41" s="11"/>
    </row>
    <row r="42" spans="1:12" ht="10.5" customHeight="1" thickBot="1">
      <c r="A42" s="162"/>
      <c r="B42" s="163"/>
      <c r="C42" s="164" t="s">
        <v>10</v>
      </c>
      <c r="D42" s="163"/>
      <c r="E42" s="164"/>
      <c r="F42" s="163" t="s">
        <v>11</v>
      </c>
      <c r="G42" s="165"/>
      <c r="H42" s="166" t="s">
        <v>12</v>
      </c>
      <c r="I42" s="167" t="s">
        <v>21</v>
      </c>
      <c r="J42" s="164"/>
      <c r="K42" s="163"/>
      <c r="L42" s="168" t="s">
        <v>23</v>
      </c>
    </row>
    <row r="43" spans="1:13" s="130" customFormat="1" ht="12.75" customHeight="1" thickBot="1">
      <c r="A43" s="78" t="s">
        <v>75</v>
      </c>
      <c r="B43" s="79" t="s">
        <v>76</v>
      </c>
      <c r="C43" s="79"/>
      <c r="D43" s="79"/>
      <c r="E43" s="79">
        <v>800</v>
      </c>
      <c r="F43" s="79"/>
      <c r="G43" s="79">
        <v>200</v>
      </c>
      <c r="H43" s="79"/>
      <c r="I43" s="79"/>
      <c r="J43" s="79"/>
      <c r="K43" s="79">
        <f>SUM(C43:J43)</f>
        <v>1000</v>
      </c>
      <c r="L43" s="80"/>
      <c r="M43" s="129"/>
    </row>
    <row r="44" spans="1:13" s="32" customFormat="1" ht="12.75" customHeight="1">
      <c r="A44" s="148">
        <v>3</v>
      </c>
      <c r="B44" s="149" t="s">
        <v>77</v>
      </c>
      <c r="C44" s="149">
        <f>C37</f>
        <v>289</v>
      </c>
      <c r="D44" s="149">
        <f aca="true" t="shared" si="13" ref="D44:L44">D37</f>
        <v>0</v>
      </c>
      <c r="E44" s="149">
        <f t="shared" si="13"/>
        <v>0</v>
      </c>
      <c r="F44" s="149">
        <f t="shared" si="13"/>
        <v>0</v>
      </c>
      <c r="G44" s="149">
        <f t="shared" si="13"/>
        <v>58</v>
      </c>
      <c r="H44" s="149">
        <f t="shared" si="13"/>
        <v>0</v>
      </c>
      <c r="I44" s="149">
        <f t="shared" si="13"/>
        <v>0</v>
      </c>
      <c r="J44" s="149">
        <f t="shared" si="13"/>
        <v>0</v>
      </c>
      <c r="K44" s="149">
        <f t="shared" si="13"/>
        <v>347</v>
      </c>
      <c r="L44" s="150">
        <f t="shared" si="13"/>
        <v>0</v>
      </c>
      <c r="M44" s="31"/>
    </row>
    <row r="45" spans="1:13" s="32" customFormat="1" ht="12.75" customHeight="1">
      <c r="A45" s="151"/>
      <c r="B45" s="147" t="s">
        <v>78</v>
      </c>
      <c r="C45" s="147">
        <f>C38+C43</f>
        <v>816</v>
      </c>
      <c r="D45" s="147">
        <f aca="true" t="shared" si="14" ref="D45:L45">D38+D43</f>
        <v>0</v>
      </c>
      <c r="E45" s="147">
        <f t="shared" si="14"/>
        <v>800</v>
      </c>
      <c r="F45" s="147">
        <f t="shared" si="14"/>
        <v>0</v>
      </c>
      <c r="G45" s="147">
        <f t="shared" si="14"/>
        <v>363</v>
      </c>
      <c r="H45" s="147">
        <f t="shared" si="14"/>
        <v>0</v>
      </c>
      <c r="I45" s="147">
        <f t="shared" si="14"/>
        <v>0</v>
      </c>
      <c r="J45" s="147">
        <f t="shared" si="14"/>
        <v>0</v>
      </c>
      <c r="K45" s="147">
        <f t="shared" si="14"/>
        <v>1979</v>
      </c>
      <c r="L45" s="152">
        <f t="shared" si="14"/>
        <v>0</v>
      </c>
      <c r="M45" s="31"/>
    </row>
    <row r="46" spans="1:13" s="32" customFormat="1" ht="12.75" customHeight="1" thickBot="1">
      <c r="A46" s="153"/>
      <c r="B46" s="154" t="s">
        <v>79</v>
      </c>
      <c r="C46" s="154">
        <f>SUM(C44:C45)</f>
        <v>1105</v>
      </c>
      <c r="D46" s="154">
        <f aca="true" t="shared" si="15" ref="D46:L46">SUM(D44:D45)</f>
        <v>0</v>
      </c>
      <c r="E46" s="154">
        <f t="shared" si="15"/>
        <v>800</v>
      </c>
      <c r="F46" s="154">
        <f t="shared" si="15"/>
        <v>0</v>
      </c>
      <c r="G46" s="154">
        <f t="shared" si="15"/>
        <v>421</v>
      </c>
      <c r="H46" s="154">
        <f t="shared" si="15"/>
        <v>0</v>
      </c>
      <c r="I46" s="154">
        <f t="shared" si="15"/>
        <v>0</v>
      </c>
      <c r="J46" s="154">
        <f t="shared" si="15"/>
        <v>0</v>
      </c>
      <c r="K46" s="154">
        <f t="shared" si="15"/>
        <v>2326</v>
      </c>
      <c r="L46" s="155">
        <f t="shared" si="15"/>
        <v>0</v>
      </c>
      <c r="M46" s="31"/>
    </row>
    <row r="47" spans="1:13" s="32" customFormat="1" ht="12.75" customHeight="1" thickBot="1">
      <c r="A47" s="145" t="s">
        <v>50</v>
      </c>
      <c r="B47" s="146" t="s">
        <v>51</v>
      </c>
      <c r="C47" s="146">
        <v>2333</v>
      </c>
      <c r="D47" s="146"/>
      <c r="E47" s="146"/>
      <c r="F47" s="146"/>
      <c r="G47" s="146">
        <v>466</v>
      </c>
      <c r="H47" s="146"/>
      <c r="I47" s="146"/>
      <c r="J47" s="146"/>
      <c r="K47" s="146">
        <f>SUM(C47:J47)</f>
        <v>2799</v>
      </c>
      <c r="L47" s="161"/>
      <c r="M47" s="31"/>
    </row>
    <row r="48" spans="1:13" s="32" customFormat="1" ht="12.75" customHeight="1" thickBot="1">
      <c r="A48" s="85">
        <v>5</v>
      </c>
      <c r="B48" s="86" t="s">
        <v>82</v>
      </c>
      <c r="C48" s="86">
        <v>511</v>
      </c>
      <c r="D48" s="86"/>
      <c r="E48" s="86"/>
      <c r="F48" s="86"/>
      <c r="G48" s="86">
        <v>115</v>
      </c>
      <c r="H48" s="86"/>
      <c r="I48" s="86"/>
      <c r="J48" s="86"/>
      <c r="K48" s="86">
        <f>SUM(C48:J48)</f>
        <v>626</v>
      </c>
      <c r="L48" s="87"/>
      <c r="M48" s="31"/>
    </row>
    <row r="49" spans="1:13" s="30" customFormat="1" ht="12.75" customHeight="1">
      <c r="A49" s="88"/>
      <c r="B49" s="89" t="s">
        <v>49</v>
      </c>
      <c r="C49" s="89">
        <f>C34+C47+C44+C48</f>
        <v>3193</v>
      </c>
      <c r="D49" s="89">
        <f aca="true" t="shared" si="16" ref="D49:L49">D34+D47+D44+D48</f>
        <v>0</v>
      </c>
      <c r="E49" s="89">
        <f t="shared" si="16"/>
        <v>0</v>
      </c>
      <c r="F49" s="89">
        <f t="shared" si="16"/>
        <v>0</v>
      </c>
      <c r="G49" s="89">
        <f t="shared" si="16"/>
        <v>651</v>
      </c>
      <c r="H49" s="89">
        <f t="shared" si="16"/>
        <v>0</v>
      </c>
      <c r="I49" s="89">
        <f t="shared" si="16"/>
        <v>0</v>
      </c>
      <c r="J49" s="89">
        <f t="shared" si="16"/>
        <v>0</v>
      </c>
      <c r="K49" s="89">
        <f t="shared" si="16"/>
        <v>3844</v>
      </c>
      <c r="L49" s="90">
        <f t="shared" si="16"/>
        <v>0</v>
      </c>
      <c r="M49" s="29"/>
    </row>
    <row r="50" spans="1:12" s="33" customFormat="1" ht="12.75">
      <c r="A50" s="91"/>
      <c r="B50" s="92" t="s">
        <v>18</v>
      </c>
      <c r="C50" s="92">
        <f>C35+C45</f>
        <v>918</v>
      </c>
      <c r="D50" s="92">
        <f aca="true" t="shared" si="17" ref="D50:L50">D35+D45</f>
        <v>0</v>
      </c>
      <c r="E50" s="92">
        <f t="shared" si="17"/>
        <v>800</v>
      </c>
      <c r="F50" s="92">
        <f t="shared" si="17"/>
        <v>0</v>
      </c>
      <c r="G50" s="92">
        <f t="shared" si="17"/>
        <v>385</v>
      </c>
      <c r="H50" s="92">
        <f t="shared" si="17"/>
        <v>0</v>
      </c>
      <c r="I50" s="92">
        <f t="shared" si="17"/>
        <v>0</v>
      </c>
      <c r="J50" s="92">
        <f t="shared" si="17"/>
        <v>0</v>
      </c>
      <c r="K50" s="92">
        <f t="shared" si="17"/>
        <v>2103</v>
      </c>
      <c r="L50" s="93">
        <f t="shared" si="17"/>
        <v>0</v>
      </c>
    </row>
    <row r="51" spans="1:12" s="33" customFormat="1" ht="13.5" thickBot="1">
      <c r="A51" s="94"/>
      <c r="B51" s="95" t="s">
        <v>48</v>
      </c>
      <c r="C51" s="95">
        <f>C49+C50</f>
        <v>4111</v>
      </c>
      <c r="D51" s="95">
        <f aca="true" t="shared" si="18" ref="D51:L51">D49+D50</f>
        <v>0</v>
      </c>
      <c r="E51" s="95">
        <f t="shared" si="18"/>
        <v>800</v>
      </c>
      <c r="F51" s="95">
        <f t="shared" si="18"/>
        <v>0</v>
      </c>
      <c r="G51" s="95">
        <f t="shared" si="18"/>
        <v>1036</v>
      </c>
      <c r="H51" s="95">
        <f t="shared" si="18"/>
        <v>0</v>
      </c>
      <c r="I51" s="95">
        <f t="shared" si="18"/>
        <v>0</v>
      </c>
      <c r="J51" s="95">
        <f t="shared" si="18"/>
        <v>0</v>
      </c>
      <c r="K51" s="95">
        <f t="shared" si="18"/>
        <v>5947</v>
      </c>
      <c r="L51" s="96">
        <f t="shared" si="18"/>
        <v>0</v>
      </c>
    </row>
    <row r="52" spans="1:12" s="24" customFormat="1" ht="12.75">
      <c r="A52" s="97"/>
      <c r="B52" s="98" t="s">
        <v>53</v>
      </c>
      <c r="C52" s="98">
        <f>C6+C18+C31+C49</f>
        <v>3443</v>
      </c>
      <c r="D52" s="98">
        <f aca="true" t="shared" si="19" ref="D52:L52">D6+D18+D31+D49</f>
        <v>5400</v>
      </c>
      <c r="E52" s="98">
        <f t="shared" si="19"/>
        <v>872</v>
      </c>
      <c r="F52" s="98">
        <f t="shared" si="19"/>
        <v>9771</v>
      </c>
      <c r="G52" s="98">
        <f t="shared" si="19"/>
        <v>6456</v>
      </c>
      <c r="H52" s="98">
        <f t="shared" si="19"/>
        <v>1500</v>
      </c>
      <c r="I52" s="98">
        <f t="shared" si="19"/>
        <v>25333</v>
      </c>
      <c r="J52" s="98">
        <f t="shared" si="19"/>
        <v>0</v>
      </c>
      <c r="K52" s="98">
        <f t="shared" si="19"/>
        <v>52775</v>
      </c>
      <c r="L52" s="99">
        <f t="shared" si="19"/>
        <v>7000</v>
      </c>
    </row>
    <row r="53" spans="1:12" s="24" customFormat="1" ht="12.75">
      <c r="A53" s="100"/>
      <c r="B53" s="101" t="s">
        <v>17</v>
      </c>
      <c r="C53" s="101">
        <f>C19+C50</f>
        <v>918</v>
      </c>
      <c r="D53" s="101">
        <f aca="true" t="shared" si="20" ref="D53:L53">D19+D50</f>
        <v>0</v>
      </c>
      <c r="E53" s="101">
        <f t="shared" si="20"/>
        <v>967</v>
      </c>
      <c r="F53" s="101">
        <f t="shared" si="20"/>
        <v>0</v>
      </c>
      <c r="G53" s="101">
        <f t="shared" si="20"/>
        <v>418</v>
      </c>
      <c r="H53" s="101">
        <f t="shared" si="20"/>
        <v>0</v>
      </c>
      <c r="I53" s="101">
        <f t="shared" si="20"/>
        <v>0</v>
      </c>
      <c r="J53" s="101">
        <f t="shared" si="20"/>
        <v>0</v>
      </c>
      <c r="K53" s="101">
        <f t="shared" si="20"/>
        <v>2303</v>
      </c>
      <c r="L53" s="102">
        <f t="shared" si="20"/>
        <v>0</v>
      </c>
    </row>
    <row r="54" spans="1:12" s="24" customFormat="1" ht="13.5" thickBot="1">
      <c r="A54" s="103"/>
      <c r="B54" s="104" t="s">
        <v>54</v>
      </c>
      <c r="C54" s="104">
        <f aca="true" t="shared" si="21" ref="C54:L54">C6+C18+C51+C31</f>
        <v>4361</v>
      </c>
      <c r="D54" s="104">
        <f t="shared" si="21"/>
        <v>5400</v>
      </c>
      <c r="E54" s="104">
        <f t="shared" si="21"/>
        <v>1672</v>
      </c>
      <c r="F54" s="104">
        <f t="shared" si="21"/>
        <v>9771</v>
      </c>
      <c r="G54" s="104">
        <f t="shared" si="21"/>
        <v>6841</v>
      </c>
      <c r="H54" s="104">
        <f t="shared" si="21"/>
        <v>1500</v>
      </c>
      <c r="I54" s="104">
        <f t="shared" si="21"/>
        <v>25333</v>
      </c>
      <c r="J54" s="104">
        <f t="shared" si="21"/>
        <v>0</v>
      </c>
      <c r="K54" s="104">
        <f t="shared" si="21"/>
        <v>54878</v>
      </c>
      <c r="L54" s="105">
        <f t="shared" si="21"/>
        <v>7000</v>
      </c>
    </row>
    <row r="55" spans="1:12" s="34" customFormat="1" ht="14.25" thickBot="1">
      <c r="A55" s="106" t="s">
        <v>55</v>
      </c>
      <c r="B55" s="107" t="s">
        <v>56</v>
      </c>
      <c r="C55" s="107">
        <v>230</v>
      </c>
      <c r="D55" s="107"/>
      <c r="E55" s="107"/>
      <c r="F55" s="107"/>
      <c r="G55" s="107">
        <v>46</v>
      </c>
      <c r="H55" s="107"/>
      <c r="I55" s="107"/>
      <c r="J55" s="107"/>
      <c r="K55" s="107">
        <f>SUM(C55:J55)</f>
        <v>276</v>
      </c>
      <c r="L55" s="108"/>
    </row>
    <row r="56" spans="1:12" s="24" customFormat="1" ht="12.75">
      <c r="A56" s="109"/>
      <c r="B56" s="110" t="s">
        <v>81</v>
      </c>
      <c r="C56" s="110">
        <f>C52+C55</f>
        <v>3673</v>
      </c>
      <c r="D56" s="110">
        <f aca="true" t="shared" si="22" ref="D56:L56">D52+D55</f>
        <v>5400</v>
      </c>
      <c r="E56" s="110">
        <f t="shared" si="22"/>
        <v>872</v>
      </c>
      <c r="F56" s="110">
        <f t="shared" si="22"/>
        <v>9771</v>
      </c>
      <c r="G56" s="110">
        <f t="shared" si="22"/>
        <v>6502</v>
      </c>
      <c r="H56" s="110">
        <f t="shared" si="22"/>
        <v>1500</v>
      </c>
      <c r="I56" s="110">
        <f t="shared" si="22"/>
        <v>25333</v>
      </c>
      <c r="J56" s="110">
        <f t="shared" si="22"/>
        <v>0</v>
      </c>
      <c r="K56" s="110">
        <f t="shared" si="22"/>
        <v>53051</v>
      </c>
      <c r="L56" s="111">
        <f t="shared" si="22"/>
        <v>7000</v>
      </c>
    </row>
    <row r="57" spans="1:12" s="24" customFormat="1" ht="12.75">
      <c r="A57" s="100"/>
      <c r="B57" s="101" t="s">
        <v>17</v>
      </c>
      <c r="C57" s="101">
        <f>C53</f>
        <v>918</v>
      </c>
      <c r="D57" s="101">
        <f aca="true" t="shared" si="23" ref="D57:L57">D53</f>
        <v>0</v>
      </c>
      <c r="E57" s="101">
        <f t="shared" si="23"/>
        <v>967</v>
      </c>
      <c r="F57" s="101">
        <f t="shared" si="23"/>
        <v>0</v>
      </c>
      <c r="G57" s="101">
        <f t="shared" si="23"/>
        <v>418</v>
      </c>
      <c r="H57" s="101">
        <f t="shared" si="23"/>
        <v>0</v>
      </c>
      <c r="I57" s="101">
        <f t="shared" si="23"/>
        <v>0</v>
      </c>
      <c r="J57" s="101">
        <f t="shared" si="23"/>
        <v>0</v>
      </c>
      <c r="K57" s="101">
        <f t="shared" si="23"/>
        <v>2303</v>
      </c>
      <c r="L57" s="102">
        <f t="shared" si="23"/>
        <v>0</v>
      </c>
    </row>
    <row r="58" spans="1:12" s="24" customFormat="1" ht="13.5" thickBot="1">
      <c r="A58" s="112"/>
      <c r="B58" s="113" t="s">
        <v>57</v>
      </c>
      <c r="C58" s="114">
        <f>C56+C57</f>
        <v>4591</v>
      </c>
      <c r="D58" s="114">
        <f aca="true" t="shared" si="24" ref="D58:L58">D56+D57</f>
        <v>5400</v>
      </c>
      <c r="E58" s="114">
        <f t="shared" si="24"/>
        <v>1839</v>
      </c>
      <c r="F58" s="114">
        <f t="shared" si="24"/>
        <v>9771</v>
      </c>
      <c r="G58" s="114">
        <f t="shared" si="24"/>
        <v>6920</v>
      </c>
      <c r="H58" s="114">
        <f t="shared" si="24"/>
        <v>1500</v>
      </c>
      <c r="I58" s="114">
        <f t="shared" si="24"/>
        <v>25333</v>
      </c>
      <c r="J58" s="114">
        <f t="shared" si="24"/>
        <v>0</v>
      </c>
      <c r="K58" s="114">
        <f t="shared" si="24"/>
        <v>55354</v>
      </c>
      <c r="L58" s="115">
        <f t="shared" si="24"/>
        <v>7000</v>
      </c>
    </row>
  </sheetData>
  <mergeCells count="2">
    <mergeCell ref="A1:K1"/>
    <mergeCell ref="A2:K2"/>
  </mergeCells>
  <printOptions/>
  <pageMargins left="0.7874015748031497" right="0.5905511811023623" top="0.7874015748031497" bottom="0.984251968503937" header="0.5118110236220472" footer="0.5118110236220472"/>
  <pageSetup cellComments="asDisplayed"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2006-10-18T06:53:09Z</cp:lastPrinted>
  <dcterms:created xsi:type="dcterms:W3CDTF">2003-02-14T17:19:54Z</dcterms:created>
  <dcterms:modified xsi:type="dcterms:W3CDTF">2003-02-25T07:29:39Z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